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4" documentId="120_S{2AC9BD13-BADA-5192-A53E-5A8FF88502F6}" xr6:coauthVersionLast="47" xr6:coauthVersionMax="47" xr10:uidLastSave="{E7C42663-A60A-4191-BDFD-029721B17397}"/>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<sst xmlns="http://schemas.openxmlformats.org/spreadsheetml/2006/main" count="180288" uniqueCount="39125">
  <si>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</si>
  <si>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</si>
  <si>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</si>
  <si>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</si>
  <si>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</si>
  <si>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</si>
  <si>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</si>
  <si>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</si>
  <si>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</si>
  <si>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</si>
  <si>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</si>
  <si>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</si>
  <si>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</si>
  <si>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</si>
  <si>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</si>
  <si>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</si>
  <si>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</si>
  <si>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</si>
  <si>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</si>
  <si>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</si>
  <si>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</si>
  <si>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</si>
  <si>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</si>
  <si>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</si>
  <si>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</si>
  <si>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</si>
  <si>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</si>
  <si>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</si>
  <si>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</si>
  <si>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</si>
  <si>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</si>
  <si>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</si>
  <si>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</si>
  <si>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</si>
  <si>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</si>
  <si>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</si>
  <si>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</si>
  <si>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</si>
  <si>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</si>
  <si>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</si>
  <si>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</si>
  <si>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</si>
  <si>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</si>
  <si>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</si>
  <si>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</si>
  <si>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</si>
  <si>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</si>
  <si>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</si>
  <si>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</si>
  <si>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</si>
  <si>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</si>
  <si>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</si>
  <si>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</si>
  <si>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</si>
  <si>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</si>
  <si>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</si>
  <si>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</si>
  <si>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</si>
  <si>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</si>
  <si>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</si>
  <si>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</si>
  <si>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</si>
  <si>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</si>
  <si>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</si>
  <si>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</si>
  <si>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</si>
  <si>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</si>
  <si>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</si>
  <si>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</si>
  <si>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</si>
  <si>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</si>
  <si>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</si>
  <si>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</si>
  <si>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</si>
  <si>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</si>
  <si>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</si>
  <si>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</si>
  <si>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</si>
  <si>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</si>
  <si>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</si>
  <si>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</si>
  <si>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</si>
  <si>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</si>
  <si>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</si>
  <si>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</si>
  <si>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</si>
  <si>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</si>
  <si>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</si>
  <si>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</si>
  <si>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</si>
  <si>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</si>
  <si>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</si>
  <si>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</si>
  <si>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</si>
  <si>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</si>
  <si>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</si>
  <si>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</si>
  <si>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</si>
  <si>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</si>
  <si>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</si>
  <si>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</si>
  <si>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</si>
  <si>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</si>
  <si>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</si>
  <si>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</si>
  <si>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</si>
  <si>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</si>
  <si>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</si>
  <si>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</si>
  <si>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</si>
  <si>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</si>
  <si>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</si>
  <si>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</si>
  <si>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</si>
  <si>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</si>
  <si>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</si>
  <si>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</si>
  <si>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</si>
  <si>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</si>
  <si>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</si>
  <si>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</si>
  <si>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</si>
  <si>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</si>
  <si>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</si>
  <si>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</si>
  <si>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</si>
  <si>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</si>
  <si>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</si>
  <si>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</si>
  <si>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</si>
  <si>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</si>
  <si>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</si>
  <si>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</si>
  <si>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</si>
  <si>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</si>
  <si>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</si>
  <si>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</si>
  <si>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</si>
  <si>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</si>
  <si>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</si>
  <si>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</si>
  <si>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</si>
  <si>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</si>
  <si>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</si>
  <si>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</si>
  <si>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</si>
  <si>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</si>
  <si>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</si>
  <si>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</si>
  <si>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</si>
  <si>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</si>
  <si>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</si>
  <si>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</si>
  <si>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</si>
  <si>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</si>
  <si>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</si>
  <si>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</si>
  <si>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</si>
  <si>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</si>
  <si>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</si>
  <si>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</si>
  <si>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</si>
  <si>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</si>
  <si>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</si>
  <si>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</si>
  <si>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</si>
  <si>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</si>
  <si>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</si>
  <si>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</si>
  <si>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</si>
  <si>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</si>
  <si>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</si>
  <si>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</si>
  <si>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</si>
  <si>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</si>
  <si>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</si>
  <si>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</si>
  <si>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</si>
  <si>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</si>
  <si>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</si>
  <si>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</si>
  <si>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</si>
  <si>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</si>
  <si>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</si>
  <si>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</si>
  <si>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</si>
  <si>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</si>
  <si>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</si>
  <si>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</si>
  <si>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</si>
  <si>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</si>
  <si>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</si>
  <si>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</si>
  <si>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</si>
  <si>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</si>
  <si>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</si>
  <si>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</si>
  <si>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</si>
  <si>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</si>
  <si>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</si>
  <si>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</si>
  <si>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</si>
  <si>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</si>
  <si>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</si>
  <si>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</si>
  <si>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</si>
  <si>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</si>
  <si>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</si>
  <si>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</si>
  <si>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</si>
  <si>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</si>
  <si>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</si>
  <si>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</si>
  <si>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</si>
  <si>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</si>
  <si>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</si>
  <si>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</si>
  <si>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</si>
  <si>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</si>
  <si>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</si>
  <si>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</si>
  <si>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</si>
  <si>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</si>
  <si>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</si>
  <si>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</si>
  <si>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</si>
  <si>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</si>
  <si>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</si>
  <si>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</si>
  <si>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</si>
  <si>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</si>
  <si>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</si>
  <si>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</si>
  <si>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</si>
  <si>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</si>
  <si>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</si>
  <si>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</si>
  <si>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</si>
  <si>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</si>
  <si>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</si>
  <si>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</si>
  <si>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</si>
  <si>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</si>
  <si>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</si>
  <si>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</si>
  <si>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</si>
  <si>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</si>
  <si>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</si>
  <si>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</si>
  <si>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</si>
  <si>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</si>
  <si>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</si>
  <si>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</si>
  <si>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</si>
  <si>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</si>
  <si>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</si>
  <si>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</si>
  <si>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</si>
  <si>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</si>
  <si>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</si>
  <si>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</si>
  <si>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</si>
  <si>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</si>
  <si>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</si>
  <si>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</si>
  <si>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</si>
  <si>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</si>
  <si>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</si>
  <si>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</si>
  <si>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</si>
  <si>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</si>
  <si>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</si>
  <si>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</si>
  <si>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</si>
  <si>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</si>
  <si>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</si>
  <si>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</si>
  <si>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</si>
  <si>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</si>
  <si>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</si>
  <si>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</si>
  <si>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</si>
  <si>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</si>
  <si>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</si>
  <si>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</si>
  <si>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</si>
  <si>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</si>
  <si>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</si>
  <si>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</si>
  <si>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</si>
  <si>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</si>
  <si>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</si>
  <si>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</si>
  <si>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</si>
  <si>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</si>
  <si>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</si>
  <si>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</si>
  <si>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</si>
  <si>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</si>
  <si>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</si>
  <si>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</si>
  <si>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</si>
  <si>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</si>
  <si>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</si>
  <si>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</si>
  <si>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</si>
  <si>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</si>
  <si>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</si>
  <si>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</si>
  <si>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</si>
  <si>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</si>
  <si>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</si>
  <si>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</si>
  <si>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</si>
  <si>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</si>
  <si>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</si>
  <si>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</si>
  <si>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</si>
  <si>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</si>
  <si>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</si>
  <si>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</si>
  <si>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</si>
  <si>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</si>
  <si>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</si>
  <si>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</si>
  <si>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</si>
  <si>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</si>
  <si>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</si>
  <si>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</si>
  <si>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</si>
  <si>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</si>
  <si>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</si>
  <si>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</si>
  <si>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</si>
  <si>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</si>
  <si>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</si>
  <si>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</si>
  <si>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</si>
  <si>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</si>
  <si>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</si>
  <si>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</si>
  <si>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</si>
  <si>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</si>
  <si>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</si>
  <si>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</si>
  <si>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</si>
  <si>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</si>
  <si>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</si>
  <si>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</si>
  <si>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</si>
  <si>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</si>
  <si>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</si>
  <si>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</si>
  <si>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</si>
  <si>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</si>
  <si>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</si>
  <si>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</si>
  <si>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</si>
  <si>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</si>
  <si>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</si>
  <si>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</si>
  <si>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</si>
  <si>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</si>
  <si>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</si>
  <si>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</si>
  <si>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</si>
  <si>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</si>
  <si>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</si>
  <si>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</si>
  <si>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</si>
  <si>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</si>
  <si>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</si>
  <si>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</si>
  <si>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</si>
  <si>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</si>
  <si>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</si>
  <si>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</si>
  <si>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</si>
  <si>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</si>
  <si>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</si>
  <si>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</si>
  <si>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</si>
  <si>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</si>
  <si>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</si>
  <si>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</si>
  <si>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</si>
  <si>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</si>
  <si>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</si>
  <si>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</si>
  <si>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</si>
  <si>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</si>
  <si>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</si>
  <si>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</si>
  <si>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</si>
  <si>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</si>
  <si>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</si>
  <si>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</si>
  <si>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</si>
  <si>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</si>
  <si>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</si>
  <si>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</si>
  <si>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</si>
  <si>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</si>
  <si>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</si>
  <si>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</si>
  <si>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</si>
  <si>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</si>
  <si>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</si>
  <si>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</si>
  <si>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</si>
  <si>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</si>
  <si>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</si>
  <si>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</si>
  <si>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</si>
  <si>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</si>
  <si>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</si>
  <si>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</si>
  <si>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</si>
  <si>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</si>
  <si>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</si>
  <si>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</si>
  <si>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</si>
  <si>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</si>
  <si>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</si>
  <si>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</si>
  <si>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</si>
  <si>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</si>
  <si>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</si>
  <si>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</si>
  <si>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</si>
  <si>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</si>
  <si>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</si>
  <si>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</si>
  <si>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</si>
  <si>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</si>
  <si>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</si>
  <si>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</si>
  <si>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</si>
  <si>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</si>
  <si>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</si>
  <si>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</si>
  <si>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</si>
  <si>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</si>
  <si>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</si>
  <si>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</si>
  <si>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</si>
  <si>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</si>
  <si>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</si>
  <si>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</si>
  <si>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</si>
  <si>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</si>
  <si>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</si>
  <si>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</si>
  <si>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</si>
  <si>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</si>
  <si>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</si>
  <si>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</si>
  <si>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</si>
  <si>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</si>
  <si>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</si>
  <si>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</si>
  <si>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</si>
  <si>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</si>
  <si>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</si>
  <si>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</si>
  <si>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</si>
  <si>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</si>
  <si>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</si>
  <si>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</si>
  <si>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</si>
  <si>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</si>
  <si>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</si>
  <si>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</si>
  <si>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</si>
  <si>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</si>
  <si>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</si>
  <si>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</si>
  <si>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</si>
  <si>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</si>
  <si>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</si>
  <si>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</si>
  <si>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</si>
  <si>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</si>
  <si>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</si>
  <si>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</si>
  <si>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</si>
  <si>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</si>
  <si>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</si>
  <si>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</si>
  <si>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</si>
  <si>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</si>
  <si>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</si>
  <si>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</si>
  <si>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</si>
  <si>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</si>
  <si>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</si>
  <si>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</si>
  <si>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</si>
  <si>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</si>
  <si>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</si>
  <si>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</si>
  <si>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</si>
  <si>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</si>
  <si>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</si>
  <si>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</si>
  <si>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</si>
  <si>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</si>
  <si>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</si>
  <si>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</si>
  <si>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</si>
  <si>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</si>
  <si>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</si>
  <si>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</si>
  <si>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</si>
  <si>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</si>
  <si>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</si>
  <si>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</si>
  <si>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</si>
  <si>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</si>
  <si>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</si>
  <si>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</si>
  <si>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</si>
  <si>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</si>
  <si>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</si>
  <si>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</si>
  <si>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</si>
  <si>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</si>
  <si>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</si>
  <si>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</si>
  <si>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</si>
  <si>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</si>
  <si>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</si>
  <si>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</si>
  <si>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</si>
  <si>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</si>
  <si>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</si>
  <si>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</si>
  <si>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</si>
  <si>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</si>
  <si>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</si>
  <si>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</si>
  <si>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</si>
  <si>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</si>
  <si>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</si>
  <si>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</si>
  <si>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</si>
  <si>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</si>
  <si>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</si>
  <si>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</si>
  <si>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</si>
  <si>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</si>
  <si>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</si>
  <si>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</si>
  <si>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</si>
  <si>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</si>
  <si>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</si>
  <si>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</si>
  <si>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</si>
  <si>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</si>
  <si>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</si>
  <si>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</si>
  <si>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</si>
  <si>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</si>
  <si>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</si>
  <si>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</si>
  <si>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</si>
  <si>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</si>
  <si>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</si>
  <si>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</si>
  <si>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</si>
  <si>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</si>
  <si>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</si>
  <si>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</si>
  <si>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</si>
  <si>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</si>
  <si>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</si>
  <si>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</si>
  <si>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</si>
  <si>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</si>
  <si>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</si>
  <si>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</si>
  <si>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</si>
  <si>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</si>
  <si>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</si>
  <si>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</si>
  <si>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</si>
  <si>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</si>
  <si>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</si>
  <si>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</si>
  <si>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</si>
  <si>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</si>
  <si>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</si>
  <si>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</si>
  <si>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</si>
  <si>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</si>
  <si>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</si>
  <si>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</si>
  <si>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</si>
  <si>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</si>
  <si>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</si>
  <si>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</si>
  <si>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</si>
  <si>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</si>
  <si>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</si>
  <si>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</si>
  <si>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</si>
  <si>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</si>
  <si>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</si>
  <si>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</si>
  <si>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</si>
  <si>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</si>
  <si>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</si>
  <si>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</si>
  <si>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</si>
  <si>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</si>
  <si>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</si>
  <si>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</si>
  <si>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</si>
  <si>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</si>
  <si>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</si>
  <si>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</si>
  <si>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</si>
  <si>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</si>
  <si>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</si>
  <si>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</si>
  <si>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</si>
  <si>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</si>
  <si>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</si>
  <si>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</si>
  <si>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</si>
  <si>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</si>
  <si>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</si>
  <si>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</si>
  <si>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</si>
  <si>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</si>
  <si>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</si>
  <si>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</si>
  <si>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</si>
  <si>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</si>
  <si>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</si>
  <si>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</si>
  <si>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</si>
  <si>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</si>
  <si>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</si>
  <si>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</si>
  <si>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</si>
  <si>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</si>
  <si>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</si>
  <si>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</si>
  <si>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</si>
  <si>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</si>
  <si>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</si>
  <si>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</si>
  <si>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</si>
  <si>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</si>
  <si>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</si>
  <si>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</si>
  <si>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</si>
  <si>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</si>
  <si>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</si>
  <si>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</si>
  <si>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</si>
  <si>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</si>
  <si>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</si>
  <si>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</si>
  <si>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</si>
  <si>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</si>
  <si>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</si>
  <si>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</si>
  <si>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</si>
  <si>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</si>
  <si>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</si>
  <si>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</si>
  <si>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</si>
  <si>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</si>
  <si>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</si>
  <si>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</si>
  <si>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</si>
  <si>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</si>
  <si>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</si>
  <si>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</si>
  <si>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</si>
  <si>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</si>
  <si>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</si>
  <si>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</si>
  <si>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</si>
  <si>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</si>
  <si>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</si>
  <si>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</si>
  <si>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</si>
  <si>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</si>
  <si>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</si>
  <si>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</si>
  <si>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</si>
  <si>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</si>
  <si>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</si>
  <si>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</si>
  <si>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</si>
  <si>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</si>
  <si>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</si>
  <si>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</si>
  <si>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</si>
  <si>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</si>
  <si>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</si>
  <si>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</si>
  <si>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</si>
  <si>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</si>
  <si>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</si>
  <si>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</si>
  <si>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</si>
  <si>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</si>
  <si>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</si>
  <si>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</si>
  <si>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</si>
  <si>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</si>
  <si>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</si>
  <si>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</si>
  <si>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</si>
  <si>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</si>
  <si>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</si>
  <si>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</si>
  <si>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</si>
  <si>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</si>
  <si>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</si>
  <si>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</si>
  <si>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</si>
  <si>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</si>
  <si>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</si>
  <si>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</si>
  <si>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</si>
  <si>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</si>
  <si>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</si>
  <si>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</si>
  <si>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</si>
  <si>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</si>
  <si>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</si>
  <si>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</si>
  <si>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</si>
  <si>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</si>
  <si>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</si>
  <si>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</si>
  <si>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</si>
  <si>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</si>
  <si>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</si>
  <si>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</si>
  <si>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</si>
  <si>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</si>
  <si>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</si>
  <si>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</si>
  <si>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</si>
  <si>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</si>
  <si>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</si>
  <si>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</si>
  <si>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</si>
  <si>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</si>
  <si>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</si>
  <si>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</si>
  <si>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</si>
  <si>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</si>
  <si>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</si>
  <si>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</si>
  <si>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</si>
  <si>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</si>
  <si>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</si>
  <si>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</si>
  <si>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</si>
  <si>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</si>
  <si>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</si>
  <si>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</si>
  <si>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</si>
  <si>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</si>
  <si>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</si>
  <si>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</si>
  <si>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</si>
  <si>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</si>
  <si>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</si>
  <si>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</si>
  <si>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</si>
  <si>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</si>
  <si>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</si>
  <si>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</si>
  <si>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</si>
  <si>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</si>
  <si>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</si>
  <si>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</si>
  <si>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</si>
  <si>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</si>
  <si>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</si>
  <si>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</si>
  <si>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</si>
  <si>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</si>
  <si>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</si>
  <si>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</si>
  <si>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</si>
  <si>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</si>
  <si>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</si>
  <si>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</si>
  <si>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</si>
  <si>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</si>
  <si>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</si>
  <si>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</si>
  <si>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</si>
  <si>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</si>
  <si>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</si>
  <si>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</si>
  <si>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</si>
  <si>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</si>
  <si>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</si>
  <si>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</si>
  <si>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</si>
  <si>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</si>
  <si>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</si>
  <si>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</si>
  <si>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</si>
  <si>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</si>
  <si>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</si>
  <si>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</si>
  <si>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</si>
  <si>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</si>
  <si>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</si>
  <si>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</si>
  <si>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</si>
  <si>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</si>
  <si>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</si>
  <si>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</si>
  <si>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</si>
  <si>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</si>
  <si>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</si>
  <si>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</si>
  <si>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</si>
  <si>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</si>
  <si>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</si>
  <si>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</si>
  <si>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</si>
  <si>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</si>
  <si>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</si>
  <si>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</si>
  <si>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</si>
  <si>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</si>
  <si>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</si>
  <si>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</si>
  <si>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</si>
  <si>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</si>
  <si>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</si>
  <si>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</si>
  <si>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</si>
  <si>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</si>
  <si>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</si>
  <si>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</si>
  <si>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</si>
  <si>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</si>
  <si>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</si>
  <si>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</si>
  <si>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</si>
  <si>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</si>
  <si>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</si>
  <si>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</si>
  <si>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</si>
  <si>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</si>
  <si>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</si>
  <si>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</si>
  <si>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</si>
  <si>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</si>
  <si>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</si>
  <si>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</si>
  <si>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</si>
  <si>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</si>
  <si>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</si>
  <si>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</si>
  <si>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</si>
  <si>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</si>
  <si>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</si>
  <si>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</si>
  <si>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</si>
  <si>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</si>
  <si>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</si>
  <si>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</si>
  <si>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</si>
  <si>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</si>
  <si>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</si>
  <si>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</si>
  <si>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</si>
  <si>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</si>
  <si>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</si>
  <si>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</si>
  <si>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</si>
  <si>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</si>
  <si>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</si>
  <si>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</si>
  <si>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</si>
  <si>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</si>
  <si>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</si>
  <si>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</si>
  <si>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</si>
  <si>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</si>
  <si>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</si>
  <si>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</si>
  <si>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</si>
  <si>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</si>
  <si>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</si>
  <si>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</si>
  <si>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</si>
  <si>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</si>
  <si>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</si>
  <si>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</si>
  <si>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</si>
  <si>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</si>
  <si>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</si>
  <si>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</si>
  <si>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</si>
  <si>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</si>
  <si>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</si>
  <si>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</si>
  <si>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</si>
  <si>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</si>
  <si>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</si>
  <si>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</si>
  <si>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</si>
  <si>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</si>
  <si>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</si>
  <si>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</si>
  <si>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</si>
  <si>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</si>
  <si>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</si>
  <si>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</si>
  <si>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</si>
  <si>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</si>
  <si>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</si>
  <si>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</si>
  <si>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</si>
  <si>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</si>
  <si>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</si>
  <si>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</si>
  <si>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</si>
  <si>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</si>
  <si>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</si>
  <si>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</si>
  <si>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</si>
  <si>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</si>
  <si>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</si>
  <si>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</si>
  <si>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</si>
  <si>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</si>
  <si>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</si>
  <si>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</si>
  <si>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</si>
  <si>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</si>
  <si>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</si>
  <si>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</si>
  <si>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</si>
  <si>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</si>
  <si>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</si>
  <si>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</si>
  <si>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</si>
  <si>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</si>
  <si>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</si>
  <si>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</si>
  <si>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</si>
  <si>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</si>
  <si>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</si>
  <si>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</si>
  <si>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</si>
  <si>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</si>
  <si>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</si>
  <si>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</si>
  <si>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</si>
  <si>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</si>
  <si>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</si>
  <si>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</si>
  <si>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</si>
  <si>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</si>
  <si>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</si>
  <si>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</si>
  <si>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</si>
  <si>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</si>
  <si>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</si>
  <si>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</si>
  <si>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</si>
  <si>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</si>
  <si>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</si>
  <si>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</si>
  <si>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</si>
  <si>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</si>
  <si>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</si>
  <si>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</si>
  <si>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</si>
  <si>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</si>
  <si>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</si>
  <si>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</si>
  <si>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</si>
  <si>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</si>
  <si>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</si>
  <si>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</si>
  <si>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</si>
  <si>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</si>
  <si>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</si>
  <si>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</si>
  <si>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</si>
  <si>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</si>
  <si>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</si>
  <si>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</si>
  <si>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</si>
  <si>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</si>
  <si>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</si>
  <si>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</si>
  <si>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</si>
  <si>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</si>
  <si>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</si>
  <si>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</si>
  <si>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</si>
  <si>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</si>
  <si>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</si>
  <si>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</si>
  <si>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</si>
  <si>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</si>
  <si>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</si>
  <si>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</si>
  <si>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</si>
  <si>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</si>
  <si>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</si>
  <si>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</si>
  <si>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</si>
  <si>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</si>
  <si>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</si>
  <si>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</si>
  <si>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</si>
  <si>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</si>
  <si>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</si>
  <si>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</si>
  <si>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</si>
  <si>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</si>
  <si>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</si>
  <si>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</si>
  <si>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</si>
  <si>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</si>
  <si>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</si>
  <si>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</si>
  <si>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</si>
  <si>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</si>
  <si>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</si>
  <si>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</si>
  <si>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</si>
  <si>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</si>
  <si>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</si>
  <si>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</si>
  <si>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</si>
  <si>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</si>
  <si>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</si>
  <si>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</si>
  <si>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</si>
  <si>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</si>
  <si>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</si>
  <si>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</si>
  <si>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</si>
  <si>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</si>
  <si>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</si>
  <si>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</si>
  <si>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</si>
  <si>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</si>
  <si>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</si>
  <si>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</si>
  <si>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</si>
  <si>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</si>
  <si>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</si>
  <si>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</si>
  <si>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</si>
  <si>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</si>
  <si>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</si>
  <si>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</si>
  <si>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</si>
  <si>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</si>
  <si>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</si>
  <si>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</si>
  <si>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</si>
  <si>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</si>
  <si>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</si>
  <si>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</si>
  <si>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</si>
  <si>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</si>
  <si>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</si>
  <si>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</si>
  <si>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</si>
  <si>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</si>
  <si>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</si>
  <si>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</si>
  <si>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</si>
  <si>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</si>
  <si>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</si>
  <si>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</si>
  <si>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</si>
  <si>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</si>
  <si>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</si>
  <si>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</si>
  <si>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</si>
  <si>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</si>
  <si>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</si>
  <si>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</si>
  <si>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</si>
  <si>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</si>
  <si>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</si>
  <si>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</si>
  <si>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</si>
  <si>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</si>
  <si>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</si>
  <si>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</si>
  <si>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</si>
  <si>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</si>
  <si>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</si>
  <si>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</si>
  <si>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</si>
  <si>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</si>
  <si>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</si>
  <si>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</si>
  <si>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</si>
  <si>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</si>
  <si>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</si>
  <si>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</si>
  <si>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</si>
  <si>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</si>
  <si>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</si>
  <si>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</si>
  <si>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</si>
  <si>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</si>
  <si>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</si>
  <si>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</si>
  <si>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</si>
  <si>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</si>
  <si>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</si>
  <si>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</si>
  <si>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</si>
  <si>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</si>
  <si>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</si>
  <si>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</si>
  <si>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</si>
  <si>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</si>
  <si>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</si>
  <si>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</si>
  <si>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</si>
  <si>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</si>
  <si>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</si>
  <si>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</si>
  <si>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</si>
  <si>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</si>
  <si>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</si>
  <si>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</si>
  <si>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</si>
  <si>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</si>
  <si>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</si>
  <si>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</si>
  <si>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</si>
  <si>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</si>
  <si>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</si>
  <si>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</si>
  <si>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</si>
  <si>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</si>
  <si>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</si>
  <si>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</si>
  <si>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</si>
  <si>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</si>
  <si>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</si>
  <si>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</si>
  <si>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</si>
  <si>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</si>
  <si>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</si>
  <si>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</si>
  <si>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</si>
  <si>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</si>
  <si>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</si>
  <si>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</si>
  <si>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</si>
  <si>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</si>
  <si>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</si>
  <si>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</si>
  <si>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</si>
  <si>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</si>
  <si>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</si>
  <si>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</si>
  <si>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</si>
  <si>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</si>
  <si>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</si>
  <si>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</si>
  <si>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</si>
  <si>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</si>
  <si>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</si>
  <si>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</si>
  <si>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</si>
  <si>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</si>
  <si>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</si>
  <si>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</si>
  <si>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</si>
  <si>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</si>
  <si>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</si>
  <si>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</si>
  <si>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</si>
  <si>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</si>
  <si>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</si>
  <si>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</si>
  <si>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</si>
  <si>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</si>
  <si>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</si>
  <si>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</si>
  <si>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</si>
  <si>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</si>
  <si>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</si>
  <si>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</si>
  <si>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</si>
  <si>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</si>
  <si>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</si>
  <si>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</si>
  <si>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</si>
  <si>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</si>
  <si>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</si>
  <si>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</si>
  <si>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</si>
  <si>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</si>
  <si>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</si>
  <si>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</si>
  <si>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</si>
  <si>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</si>
  <si>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</si>
  <si>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</si>
  <si>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</si>
  <si>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</si>
  <si>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</si>
  <si>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</si>
  <si>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</si>
  <si>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</si>
  <si>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</si>
  <si>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</si>
  <si>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</si>
  <si>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</si>
  <si>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</si>
  <si>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</si>
  <si>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</si>
  <si>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</si>
  <si>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</si>
  <si>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</si>
  <si>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</si>
  <si>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</si>
  <si>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</si>
  <si>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</si>
  <si>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</si>
  <si>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</si>
  <si>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</si>
  <si>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</si>
  <si>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</si>
  <si>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</si>
  <si>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</si>
  <si>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</si>
  <si>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</si>
  <si>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</si>
  <si>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</si>
  <si>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</si>
  <si>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</si>
  <si>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</si>
  <si>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</si>
  <si>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</si>
  <si>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</si>
  <si>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</si>
  <si>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</si>
  <si>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</si>
  <si>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</si>
  <si>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</si>
  <si>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</si>
  <si>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</si>
  <si>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</si>
  <si>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</si>
  <si>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</si>
  <si>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</si>
  <si>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</si>
  <si>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</si>
  <si>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</si>
  <si>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</si>
  <si>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</si>
  <si>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</si>
  <si>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</si>
  <si>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</si>
  <si>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</si>
  <si>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</si>
  <si>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</si>
  <si>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</si>
  <si>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</si>
  <si>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</si>
  <si>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</si>
  <si>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</si>
  <si>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</si>
  <si>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</si>
  <si>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</si>
  <si>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</si>
  <si>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</si>
  <si>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</si>
  <si>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</si>
  <si>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</si>
  <si>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</si>
  <si>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</si>
  <si>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</si>
  <si>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</si>
  <si>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</si>
  <si>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</si>
  <si>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</si>
  <si>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</si>
  <si>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</si>
  <si>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</si>
  <si>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</si>
  <si>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</si>
  <si>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</si>
  <si>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</si>
  <si>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</si>
  <si>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</si>
  <si>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</si>
  <si>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</si>
  <si>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</si>
  <si>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</si>
  <si>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</si>
  <si>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</si>
  <si>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</si>
  <si>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</si>
  <si>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</si>
  <si>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</si>
  <si>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</si>
  <si>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</si>
  <si>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</si>
  <si>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</si>
  <si>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</si>
  <si>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</si>
  <si>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</si>
  <si>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</si>
  <si>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</si>
  <si>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</si>
  <si>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</si>
  <si>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</si>
  <si>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</si>
  <si>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</si>
  <si>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</si>
  <si>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</si>
  <si>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</si>
  <si>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</si>
  <si>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</si>
  <si>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</si>
  <si>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</si>
  <si>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</si>
  <si>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</si>
  <si>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</si>
  <si>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</si>
  <si>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</si>
  <si>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</si>
  <si>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</si>
  <si>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</si>
  <si>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</si>
  <si>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</si>
  <si>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</si>
  <si>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</si>
  <si>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</si>
  <si>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</si>
  <si>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</si>
  <si>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</si>
  <si>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</si>
  <si>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</si>
  <si>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</si>
  <si>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</si>
  <si>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</si>
  <si>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</si>
  <si>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</si>
  <si>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</si>
  <si>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</si>
  <si>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</si>
  <si>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</si>
  <si>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</si>
  <si>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</si>
  <si>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</si>
  <si>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</si>
  <si>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</si>
  <si>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</si>
  <si>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</si>
  <si>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</si>
  <si>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</si>
  <si>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</si>
  <si>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</si>
  <si>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</si>
  <si>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</si>
  <si>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</si>
  <si>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</si>
  <si>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</si>
  <si>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</si>
  <si>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</si>
  <si>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</si>
  <si>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</si>
  <si>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</si>
  <si>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</si>
  <si>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</si>
  <si>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</si>
  <si>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</si>
  <si>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</si>
  <si>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</si>
  <si>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</si>
  <si>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</si>
  <si>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</si>
  <si>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</si>
  <si>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</si>
  <si>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</si>
  <si>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</si>
  <si>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</si>
  <si>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</si>
  <si>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</si>
  <si>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</si>
  <si>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</si>
  <si>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</si>
  <si>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</si>
  <si>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</si>
  <si>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</si>
  <si>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</si>
  <si>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</si>
  <si>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</si>
  <si>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</si>
  <si>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</si>
  <si>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</si>
  <si>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</si>
  <si>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</si>
  <si>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</si>
  <si>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</si>
  <si>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</si>
  <si>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</si>
  <si>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</si>
  <si>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</si>
  <si>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</si>
  <si>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</si>
  <si>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</si>
  <si>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</si>
  <si>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</si>
  <si>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</si>
  <si>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</si>
  <si>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</si>
  <si>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</si>
  <si>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</si>
  <si>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</si>
  <si>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</si>
  <si>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</si>
  <si>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</si>
  <si>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</si>
  <si>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</si>
  <si>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</si>
  <si>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</si>
  <si>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</si>
  <si>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</si>
  <si>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</si>
  <si>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</si>
  <si>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</si>
  <si>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</si>
  <si>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</si>
  <si>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</si>
  <si>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</si>
  <si>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</si>
  <si>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</si>
  <si>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</si>
  <si>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</si>
  <si>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</si>
  <si>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</si>
  <si>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</si>
  <si>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</si>
  <si>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</si>
  <si>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</si>
  <si>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</si>
  <si>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</si>
  <si>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</si>
  <si>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</si>
  <si>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</si>
  <si>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</si>
  <si>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</si>
  <si>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</si>
  <si>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</si>
  <si>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</si>
  <si>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</si>
  <si>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</si>
  <si>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</si>
  <si>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</si>
  <si>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</si>
  <si>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</si>
  <si>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</si>
  <si>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</si>
  <si>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</si>
  <si>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</si>
  <si>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</si>
  <si>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</si>
  <si>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</si>
  <si>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</si>
  <si>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</si>
  <si>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</si>
  <si>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</si>
  <si>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</si>
  <si>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</si>
  <si>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</si>
  <si>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</si>
  <si>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</si>
  <si>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</si>
  <si>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</si>
  <si>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</si>
  <si>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</si>
  <si>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</si>
  <si>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</si>
  <si>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</si>
  <si>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</si>
  <si>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</si>
  <si>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</si>
  <si>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</si>
  <si>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</si>
  <si>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</si>
  <si>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</si>
  <si>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</si>
  <si>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</si>
  <si>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</si>
  <si>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</si>
  <si>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</si>
  <si>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</si>
  <si>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</si>
  <si>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</si>
  <si>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</si>
  <si>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</si>
  <si>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</si>
  <si>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</si>
  <si>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</si>
  <si>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</si>
  <si>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</si>
  <si>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</si>
  <si>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</si>
  <si>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</si>
  <si>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</si>
  <si>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</si>
  <si>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</si>
  <si>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</si>
  <si>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</si>
  <si>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</si>
  <si>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</si>
  <si>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</si>
  <si>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</si>
  <si>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</si>
  <si>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</si>
  <si>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</si>
  <si>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</si>
  <si>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</si>
  <si>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</si>
  <si>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</si>
  <si>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</si>
  <si>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</si>
  <si>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</si>
  <si>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</si>
  <si>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</si>
  <si>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</si>
  <si>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</si>
  <si>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</si>
  <si>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</si>
  <si>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</si>
  <si>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</si>
  <si>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</si>
  <si>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</si>
  <si>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</si>
  <si>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</si>
  <si>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</si>
  <si>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</si>
  <si>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</si>
  <si>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</si>
  <si>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</si>
  <si>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</si>
  <si>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</si>
  <si>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</si>
  <si>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</si>
  <si>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</si>
  <si>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</si>
  <si>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</si>
  <si>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</si>
  <si>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</si>
  <si>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</si>
  <si>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</si>
  <si>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</si>
  <si>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</si>
  <si>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</si>
  <si>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</si>
  <si>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</si>
  <si>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</si>
  <si>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</si>
  <si>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</si>
  <si>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</si>
  <si>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</si>
  <si>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</si>
  <si>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</si>
  <si>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</si>
  <si>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</si>
  <si>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</si>
  <si>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</si>
  <si>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</si>
  <si>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</si>
  <si>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</si>
  <si>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</si>
  <si>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</si>
  <si>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</si>
  <si>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</si>
  <si>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</si>
  <si>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</si>
  <si>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</si>
  <si>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</si>
  <si>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</si>
  <si>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</si>
  <si>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</si>
  <si>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</si>
  <si>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</si>
  <si>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</si>
  <si>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</si>
  <si>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</si>
  <si>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</si>
  <si>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</si>
  <si>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</si>
  <si>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</si>
  <si>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</si>
  <si>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</si>
  <si>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</si>
  <si>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</si>
  <si>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</si>
  <si>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</si>
  <si>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</si>
  <si>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</si>
  <si>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</si>
  <si>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</si>
  <si>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</si>
  <si>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</si>
  <si>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</si>
  <si>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</si>
  <si>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</si>
  <si>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</si>
  <si>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</si>
  <si>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</si>
  <si>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</si>
  <si>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</si>
  <si>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</si>
  <si>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</si>
  <si>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</si>
  <si>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</si>
  <si>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</si>
  <si>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</si>
  <si>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</si>
  <si>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</si>
  <si>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</si>
  <si>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</si>
  <si>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</si>
  <si>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</si>
  <si>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</si>
  <si>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</si>
  <si>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</si>
  <si>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</si>
  <si>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</si>
  <si>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</si>
  <si>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</si>
  <si>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</si>
  <si>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</si>
  <si>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</si>
  <si>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</si>
  <si>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</si>
  <si>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</si>
  <si>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</si>
  <si>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</si>
  <si>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</si>
  <si>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</si>
  <si>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</si>
  <si>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</si>
  <si>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</si>
  <si>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</si>
  <si>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</si>
  <si>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</si>
  <si>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</si>
  <si>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</si>
  <si>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</si>
  <si>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</si>
  <si>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</si>
  <si>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</si>
  <si>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</si>
  <si>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</si>
  <si>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</si>
  <si>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</si>
  <si>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</si>
  <si>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</si>
  <si>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</si>
  <si>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</si>
  <si>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</si>
  <si>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</si>
  <si>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</si>
  <si>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</si>
  <si>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</si>
  <si>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</si>
  <si>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</si>
  <si>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</si>
  <si>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</si>
  <si>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</si>
  <si>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</si>
  <si>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</si>
  <si>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</si>
  <si>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</si>
  <si>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</si>
  <si>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</si>
  <si>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</si>
  <si>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</si>
  <si>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</si>
  <si>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</si>
  <si>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</si>
  <si>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</si>
  <si>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</si>
  <si>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</si>
  <si>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</si>
  <si>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</si>
  <si>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</si>
  <si>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</si>
  <si>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</si>
  <si>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</si>
  <si>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</si>
  <si>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</si>
  <si>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</si>
  <si>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</si>
  <si>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</si>
  <si>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</si>
  <si>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</si>
  <si>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</si>
  <si>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</si>
  <si>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</si>
  <si>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</si>
  <si>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</si>
  <si>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</si>
  <si>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</si>
  <si>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</si>
  <si>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</si>
  <si>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</si>
  <si>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</si>
  <si>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</si>
  <si>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</si>
  <si>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</si>
  <si>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</si>
  <si>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</si>
  <si>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</si>
  <si>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</si>
  <si>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</si>
  <si>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</si>
  <si>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</si>
  <si>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</si>
  <si>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</si>
  <si>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</si>
  <si>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</si>
  <si>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</si>
  <si>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</si>
  <si>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</si>
  <si>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</si>
  <si>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</si>
  <si>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</si>
  <si>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</si>
  <si>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</si>
  <si>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</si>
  <si>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</si>
  <si>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</si>
  <si>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</si>
  <si>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</si>
  <si>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</si>
  <si>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</si>
  <si>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</si>
  <si>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</si>
  <si>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</si>
  <si>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</si>
  <si>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</si>
  <si>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</si>
  <si>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</si>
  <si>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</si>
  <si>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</si>
  <si>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</si>
  <si>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</si>
  <si>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</si>
  <si>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</si>
  <si>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</si>
  <si>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</si>
  <si>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</si>
  <si>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</si>
  <si>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</si>
  <si>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</si>
  <si>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</si>
  <si>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</si>
  <si>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</si>
  <si>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</si>
  <si>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</si>
  <si>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</si>
  <si>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</si>
  <si>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</si>
  <si>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</si>
  <si>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</si>
  <si>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</si>
  <si>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</si>
  <si>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</si>
  <si>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</si>
  <si>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</si>
  <si>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</si>
  <si>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</si>
  <si>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</si>
  <si>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</si>
  <si>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</si>
  <si>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</si>
  <si>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</si>
  <si>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</si>
  <si>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</si>
  <si>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</si>
  <si>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</si>
  <si>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</si>
  <si>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</si>
  <si>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</si>
  <si>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</si>
  <si>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</si>
  <si>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</si>
  <si>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</si>
  <si>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</si>
  <si>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</si>
  <si>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</si>
  <si>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</si>
  <si>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</si>
  <si>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</si>
  <si>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</si>
  <si>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</si>
  <si>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</si>
  <si>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</si>
  <si>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</si>
  <si>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</si>
  <si>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</si>
  <si>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</si>
  <si>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</si>
  <si>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</si>
  <si>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</si>
  <si>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</si>
  <si>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</si>
  <si>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</si>
  <si>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</si>
  <si>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</si>
  <si>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</si>
  <si>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</si>
  <si>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</si>
  <si>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</si>
  <si>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</si>
  <si>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</si>
  <si>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</si>
  <si>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</si>
  <si>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</si>
  <si>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</si>
  <si>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</si>
  <si>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</si>
  <si>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</si>
  <si>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</si>
  <si>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</si>
  <si>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</si>
  <si>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</si>
  <si>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</si>
  <si>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</si>
  <si>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</si>
  <si>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</si>
  <si>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</si>
  <si>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</si>
  <si>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</si>
  <si>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</si>
  <si>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</si>
  <si>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</si>
  <si>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</si>
  <si>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</si>
  <si>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</si>
  <si>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</si>
  <si>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</si>
  <si>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</si>
  <si>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</si>
  <si>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</si>
  <si>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</si>
  <si>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</si>
  <si>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</si>
  <si>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</si>
  <si>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</si>
  <si>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</si>
  <si>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</si>
  <si>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</si>
  <si>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</si>
  <si>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</si>
  <si>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</si>
  <si>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</si>
  <si>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</si>
  <si>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</si>
  <si>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</si>
  <si>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</si>
  <si>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</si>
  <si>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</si>
  <si>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</si>
  <si>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</si>
  <si>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</si>
  <si>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</si>
  <si>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</si>
  <si>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</si>
  <si>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</si>
  <si>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</si>
  <si>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</si>
  <si>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</si>
  <si>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</si>
  <si>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</si>
  <si>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</si>
  <si>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</si>
  <si>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</si>
  <si>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</si>
  <si>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</si>
  <si>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</si>
  <si>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</si>
  <si>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</si>
  <si>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</si>
  <si>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</si>
  <si>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</si>
  <si>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</si>
  <si>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</si>
  <si>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</si>
  <si>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</si>
  <si>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</si>
  <si>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</si>
  <si>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</si>
  <si>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</si>
  <si>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</si>
  <si>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</si>
  <si>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</si>
  <si>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</si>
  <si>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</si>
  <si>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</si>
  <si>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</si>
  <si>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</si>
  <si>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</si>
  <si>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</si>
  <si>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</si>
  <si>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</si>
  <si>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</si>
  <si>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</si>
  <si>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</si>
  <si>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</si>
  <si>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</si>
  <si>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</si>
  <si>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</si>
  <si>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</si>
  <si>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</si>
  <si>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</si>
  <si>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</si>
  <si>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</si>
  <si>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</si>
  <si>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</si>
  <si>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</si>
  <si>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</si>
  <si>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</si>
  <si>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</si>
  <si>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</si>
  <si>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</si>
  <si>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</si>
  <si>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</si>
  <si>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</si>
  <si>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</si>
  <si>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</si>
  <si>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</si>
  <si>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</si>
  <si>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</si>
  <si>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</si>
  <si>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</si>
  <si>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</si>
  <si>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</si>
  <si>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</si>
  <si>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</si>
  <si>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</si>
  <si>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</si>
  <si>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</si>
  <si>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</si>
  <si>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</si>
  <si>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</si>
  <si>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</si>
  <si>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</si>
  <si>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</si>
  <si>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</si>
  <si>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</si>
  <si>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</si>
  <si>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</si>
  <si>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</si>
  <si>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</si>
  <si>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</si>
  <si>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</si>
  <si>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</si>
  <si>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</si>
  <si>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</si>
  <si>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</si>
  <si>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</si>
  <si>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</si>
  <si>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</si>
  <si>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</si>
  <si>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</si>
  <si>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</si>
  <si>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</si>
  <si>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</si>
  <si>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</si>
  <si>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</si>
  <si>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</si>
  <si>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</si>
  <si>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</si>
  <si>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</si>
  <si>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</si>
  <si>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</si>
  <si>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</si>
  <si>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</si>
  <si>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</si>
  <si>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</si>
  <si>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</si>
  <si>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</si>
  <si>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</si>
  <si>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</si>
  <si>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</si>
  <si>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</si>
  <si>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</si>
  <si>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</si>
  <si>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</si>
  <si>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</si>
  <si>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</si>
  <si>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</si>
  <si>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</si>
  <si>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</si>
  <si>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</si>
  <si>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</si>
  <si>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</si>
  <si>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</si>
  <si>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</si>
  <si>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</si>
  <si>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</si>
  <si>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</si>
  <si>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</si>
  <si>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</si>
  <si>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</si>
  <si>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</si>
  <si>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</si>
  <si>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</si>
  <si>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</si>
  <si>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</si>
  <si>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</si>
  <si>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</si>
  <si>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</si>
  <si>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</si>
  <si>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</si>
  <si>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</si>
  <si>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</si>
  <si>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</si>
  <si>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</si>
  <si>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</si>
  <si>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</si>
  <si>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</si>
  <si>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</si>
  <si>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</si>
  <si>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</si>
  <si>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</si>
  <si>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</si>
  <si>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</si>
  <si>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</si>
  <si>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</si>
  <si>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</si>
  <si>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</si>
  <si>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</si>
  <si>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</si>
  <si>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</si>
  <si>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</si>
  <si>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</si>
  <si>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</si>
  <si>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</si>
  <si>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</si>
  <si>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</si>
  <si>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</si>
  <si>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</si>
  <si>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</si>
  <si>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</si>
  <si>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</si>
  <si>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</si>
  <si>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</si>
  <si>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</si>
  <si>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</si>
  <si>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</si>
  <si>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</si>
  <si>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</si>
  <si>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</si>
  <si>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</si>
  <si>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</si>
  <si>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</si>
  <si>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</si>
  <si>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</si>
  <si>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</si>
  <si>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</si>
  <si>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</si>
  <si>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</si>
  <si>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</si>
  <si>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</si>
  <si>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</si>
  <si>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</si>
  <si>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</si>
  <si>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</si>
  <si>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</si>
  <si>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</si>
  <si>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</si>
  <si>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</si>
  <si>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</si>
  <si>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</si>
  <si>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</si>
  <si>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</si>
  <si>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</si>
  <si>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</si>
  <si>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</si>
  <si>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</si>
  <si>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</si>
  <si>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</si>
  <si>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</si>
  <si>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</si>
  <si>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</si>
  <si>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</si>
  <si>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</si>
  <si>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</si>
  <si>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</si>
  <si>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</si>
  <si>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</si>
  <si>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</si>
  <si>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</si>
  <si>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</si>
  <si>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</si>
  <si>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</si>
  <si>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</si>
  <si>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</si>
  <si>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</si>
  <si>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</si>
  <si>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</si>
  <si>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</si>
  <si>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</si>
  <si>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</si>
  <si>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</si>
  <si>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</si>
  <si>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</si>
  <si>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</si>
  <si>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</si>
  <si>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</si>
  <si>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</si>
  <si>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</si>
  <si>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</si>
  <si>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</si>
  <si>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</si>
  <si>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</si>
  <si>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</si>
  <si>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</si>
  <si>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</si>
  <si>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</si>
  <si>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</si>
  <si>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</si>
  <si>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</si>
  <si>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</si>
  <si>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</si>
  <si>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</si>
  <si>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</si>
  <si>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</si>
  <si>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</si>
  <si>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</si>
  <si>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</si>
  <si>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</si>
  <si>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</si>
  <si>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</si>
  <si>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</si>
  <si>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</si>
  <si>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</si>
  <si>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</si>
  <si>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</si>
  <si>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</si>
  <si>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</si>
  <si>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</si>
  <si>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</si>
  <si>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</si>
  <si>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</si>
  <si>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</si>
  <si>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</si>
  <si>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</si>
  <si>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</si>
  <si>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</si>
  <si>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</si>
  <si>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</si>
  <si>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</si>
  <si>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</si>
  <si>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</si>
  <si>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</si>
  <si>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</si>
  <si>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</si>
  <si>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</si>
  <si>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</si>
  <si>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</si>
  <si>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</si>
  <si>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</si>
  <si>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</si>
  <si>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</si>
  <si>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</si>
  <si>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</si>
  <si>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</si>
  <si>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</si>
  <si>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</si>
  <si>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</si>
  <si>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</si>
  <si>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</si>
  <si>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</si>
  <si>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</si>
  <si>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</si>
  <si>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</si>
  <si>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</si>
  <si>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</si>
  <si>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</si>
  <si>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</si>
  <si>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</si>
  <si>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</si>
  <si>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</si>
  <si>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</si>
  <si>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</si>
  <si>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</si>
  <si>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</si>
  <si>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</si>
  <si>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</si>
  <si>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</si>
  <si>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</si>
  <si>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</si>
  <si>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</si>
  <si>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</si>
  <si>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</si>
  <si>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</si>
  <si>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</si>
  <si>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</si>
  <si>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</si>
  <si>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</si>
  <si>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</si>
  <si>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</si>
  <si>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</si>
  <si>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</si>
  <si>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</si>
  <si>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</si>
  <si>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</si>
  <si>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</si>
  <si>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</si>
  <si>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</si>
  <si>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</si>
  <si>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</si>
  <si>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</si>
  <si>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</si>
  <si>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</si>
  <si>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</si>
  <si>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</si>
  <si>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</si>
  <si>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</si>
  <si>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</si>
  <si>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</si>
  <si>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</si>
  <si>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</si>
  <si>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</si>
  <si>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</si>
  <si>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</si>
  <si>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</si>
  <si>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</si>
  <si>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</si>
  <si>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</si>
  <si>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</si>
  <si>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</si>
  <si>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</si>
  <si>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</si>
  <si>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</si>
  <si>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</si>
  <si>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</si>
  <si>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</si>
  <si>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</si>
  <si>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</si>
  <si>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</si>
  <si>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</si>
  <si>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</si>
  <si>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</si>
  <si>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</si>
  <si>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</si>
  <si>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</si>
  <si>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</si>
  <si>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</si>
  <si>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</si>
  <si>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</si>
  <si>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</si>
  <si>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</si>
  <si>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</si>
  <si>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</si>
  <si>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</si>
  <si>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</si>
  <si>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</si>
  <si>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</si>
  <si>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</si>
  <si>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</si>
  <si>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</si>
  <si>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</si>
  <si>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</si>
  <si>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</si>
  <si>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</si>
  <si>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</si>
  <si>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</si>
  <si>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</si>
  <si>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</si>
  <si>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</si>
  <si>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</si>
  <si>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</si>
  <si>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</si>
  <si>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</si>
  <si>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</si>
  <si>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</si>
  <si>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</si>
  <si>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</si>
  <si>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</si>
  <si>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</si>
  <si>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</si>
  <si>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</si>
  <si>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</si>
  <si>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</si>
  <si>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</si>
  <si>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</si>
  <si>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</si>
  <si>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</si>
  <si>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</si>
  <si>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</si>
  <si>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</si>
  <si>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</si>
  <si>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</si>
  <si>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</si>
  <si>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</si>
  <si>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</si>
  <si>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</si>
  <si>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</si>
  <si>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</si>
  <si>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</si>
  <si>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</si>
  <si>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</si>
  <si>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</si>
  <si>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</si>
  <si>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</si>
  <si>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</si>
  <si>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</si>
  <si>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</si>
  <si>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</si>
  <si>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</si>
  <si>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</si>
  <si>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</si>
  <si>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</si>
  <si>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</si>
  <si>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</si>
  <si>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</si>
  <si>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</si>
  <si>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</si>
  <si>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</si>
  <si>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</si>
  <si>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</si>
  <si>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</si>
  <si>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</si>
  <si>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</si>
  <si>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</si>
  <si>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</si>
  <si>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</si>
  <si>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</si>
  <si>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</si>
  <si>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</si>
  <si>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</si>
  <si>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</si>
  <si>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</si>
  <si>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</si>
  <si>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</si>
  <si>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</si>
  <si>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</si>
  <si>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</si>
  <si>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</si>
  <si>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</si>
  <si>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</si>
  <si>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</si>
  <si>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</si>
  <si>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</si>
  <si>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</si>
  <si>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</si>
  <si>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</si>
  <si>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</si>
  <si>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</si>
  <si>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</si>
  <si>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</si>
  <si>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</si>
  <si>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</si>
  <si>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</si>
  <si>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</si>
  <si>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</si>
  <si>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</si>
  <si>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</si>
  <si>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</si>
  <si>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</si>
  <si>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</si>
  <si>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</si>
  <si>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</si>
  <si>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</si>
  <si>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</si>
  <si>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</si>
  <si>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</si>
  <si>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</si>
  <si>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</si>
  <si>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</si>
  <si>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</si>
  <si>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</si>
  <si>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</si>
  <si>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</si>
  <si>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</si>
  <si>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</si>
  <si>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</si>
  <si>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</si>
  <si>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</si>
  <si>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</si>
  <si>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</si>
  <si>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</si>
  <si>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</si>
  <si>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</si>
  <si>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</si>
  <si>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</si>
  <si>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</si>
  <si>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</si>
  <si>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</si>
  <si>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</si>
  <si>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</si>
  <si>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</si>
  <si>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</si>
  <si>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</si>
  <si>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</si>
  <si>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</si>
  <si>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</si>
  <si>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</si>
  <si>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</si>
  <si>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</si>
  <si>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</si>
  <si>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</si>
  <si>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</si>
  <si>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</si>
  <si>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</si>
  <si>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</si>
  <si>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</si>
  <si>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</si>
  <si>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</si>
  <si>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</si>
  <si>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</si>
  <si>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</si>
  <si>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</si>
  <si>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</si>
  <si>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</si>
  <si>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</si>
  <si>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</si>
  <si>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</si>
  <si>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</si>
  <si>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</si>
  <si>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</si>
  <si>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</si>
  <si>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</si>
  <si>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</si>
  <si>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</si>
  <si>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</si>
  <si>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</si>
  <si>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</si>
  <si>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</si>
  <si>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</si>
  <si>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</si>
  <si>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</si>
  <si>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</si>
  <si>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</si>
  <si>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</si>
  <si>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</si>
  <si>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</si>
  <si>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</si>
  <si>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</si>
  <si>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</si>
  <si>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</si>
  <si>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</si>
  <si>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</si>
  <si>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</si>
  <si>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</si>
  <si>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</si>
  <si>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</si>
  <si>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</si>
  <si>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</si>
  <si>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</si>
  <si>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</si>
  <si>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</si>
  <si>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</si>
  <si>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</si>
  <si>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</si>
  <si>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</si>
  <si>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</si>
  <si>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</si>
  <si>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</si>
  <si>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</si>
  <si>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</si>
  <si>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</si>
  <si>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</si>
  <si>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</si>
  <si>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</si>
  <si>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</si>
  <si>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</si>
  <si>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</si>
  <si>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</si>
  <si>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</si>
  <si>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</si>
  <si>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</si>
  <si>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</si>
  <si>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</si>
  <si>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</si>
  <si>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</si>
  <si>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</si>
  <si>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</si>
  <si>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</si>
  <si>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</si>
  <si>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</si>
  <si>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</si>
  <si>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</si>
  <si>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</si>
  <si>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</si>
  <si>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</si>
  <si>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</si>
  <si>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</si>
  <si>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</si>
  <si>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</si>
  <si>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</si>
  <si>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</si>
  <si>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</si>
  <si>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</si>
  <si>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</si>
  <si>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</si>
  <si>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</si>
  <si>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</si>
  <si>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</si>
  <si>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</si>
  <si>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</si>
  <si>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</si>
  <si>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</si>
  <si>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</si>
  <si>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</si>
  <si>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</si>
  <si>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</si>
  <si>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</si>
  <si>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</si>
  <si>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</si>
  <si>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</si>
  <si>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</si>
  <si>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</si>
  <si>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</si>
  <si>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</si>
  <si>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</si>
  <si>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</si>
  <si>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</si>
  <si>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</si>
  <si>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</si>
  <si>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</si>
  <si>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</si>
  <si>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</si>
  <si>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</si>
  <si>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</si>
  <si>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</si>
  <si>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</si>
  <si>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</si>
  <si>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</si>
  <si>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</si>
  <si>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</si>
  <si>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</si>
  <si>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</si>
  <si>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</si>
  <si>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</si>
  <si>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</si>
  <si>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</si>
  <si>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</si>
  <si>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</si>
  <si>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</si>
  <si>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</si>
  <si>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</si>
  <si>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</si>
  <si>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</si>
  <si>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</si>
  <si>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</si>
  <si>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</si>
  <si>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</si>
  <si>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</si>
  <si>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</si>
  <si>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</si>
  <si>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</si>
  <si>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</si>
  <si>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</si>
  <si>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</si>
  <si>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</si>
  <si>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</si>
  <si>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</si>
  <si>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</si>
  <si>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</si>
  <si>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</si>
  <si>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</si>
  <si>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</si>
  <si>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</si>
  <si>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</si>
  <si>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</si>
  <si>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</si>
  <si>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</si>
  <si>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</si>
  <si>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</si>
  <si>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</si>
  <si>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</si>
  <si>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</si>
  <si>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</si>
  <si>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</si>
  <si>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</si>
  <si>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</si>
  <si>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</si>
  <si>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</si>
  <si>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</si>
  <si>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</si>
  <si>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</si>
  <si>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</si>
  <si>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</si>
  <si>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</si>
  <si>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</si>
  <si>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</si>
  <si>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</si>
  <si>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</si>
  <si>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</si>
  <si>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</si>
  <si>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</si>
  <si>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</si>
  <si>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</si>
  <si>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</si>
  <si>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</si>
  <si>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</si>
  <si>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</si>
  <si>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</si>
  <si>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</si>
  <si>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</si>
  <si>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</si>
  <si>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</si>
  <si>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</si>
  <si>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</si>
  <si>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</si>
  <si>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</si>
  <si>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</si>
  <si>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</si>
  <si>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</si>
  <si>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</si>
  <si>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</si>
  <si>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</si>
  <si>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</si>
  <si>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</si>
  <si>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</si>
  <si>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</si>
  <si>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</si>
  <si>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</si>
  <si>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</si>
  <si>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</si>
  <si>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</si>
  <si>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</si>
  <si>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</si>
  <si>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</si>
  <si>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</si>
  <si>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</si>
  <si>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</si>
  <si>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</si>
  <si>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</si>
  <si>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</si>
  <si>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</si>
  <si>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</si>
  <si>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</si>
  <si>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</si>
  <si>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</si>
  <si>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</si>
  <si>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</si>
  <si>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</si>
  <si>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</si>
  <si>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</si>
  <si>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</si>
  <si>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</si>
  <si>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</si>
  <si>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</si>
  <si>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</si>
  <si>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</si>
  <si>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</si>
  <si>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</si>
  <si>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</si>
  <si>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</si>
  <si>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</si>
  <si>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</si>
  <si>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</si>
  <si>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</si>
  <si>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</si>
  <si>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</si>
  <si>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</si>
  <si>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</si>
  <si>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</si>
  <si>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</si>
  <si>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</si>
  <si>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</si>
  <si>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</si>
  <si>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</si>
  <si>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</si>
  <si>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</si>
  <si>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</si>
  <si>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</si>
  <si>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</si>
  <si>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</si>
  <si>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</si>
  <si>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</si>
  <si>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</si>
  <si>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</si>
  <si>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</si>
  <si>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</si>
  <si>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</si>
  <si>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</si>
  <si>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</si>
  <si>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</si>
  <si>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</si>
  <si>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</si>
  <si>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</si>
  <si>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</si>
  <si>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</si>
  <si>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</si>
  <si>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</si>
  <si>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</si>
  <si>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</si>
  <si>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</si>
  <si>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</si>
  <si>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</si>
  <si>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</si>
  <si>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</si>
  <si>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</si>
  <si>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</si>
  <si>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</si>
  <si>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</si>
  <si>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</si>
  <si>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</si>
  <si>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</si>
  <si>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</si>
  <si>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</si>
  <si>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</si>
  <si>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</si>
  <si>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</si>
  <si>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</si>
  <si>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</si>
  <si>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</si>
  <si>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</si>
  <si>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</si>
  <si>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</si>
  <si>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</si>
  <si>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</si>
  <si>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</si>
  <si>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</si>
  <si>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</si>
  <si>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</si>
  <si>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</si>
  <si>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</si>
  <si>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</si>
  <si>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</si>
  <si>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</si>
  <si>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</si>
  <si>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</si>
  <si>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</si>
  <si>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</si>
  <si>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</si>
  <si>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</si>
  <si>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</si>
  <si>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</si>
  <si>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</si>
  <si>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</si>
  <si>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</si>
  <si>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</si>
  <si>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</si>
  <si>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</si>
  <si>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</si>
  <si>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</si>
  <si>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</si>
  <si>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</si>
  <si>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</si>
  <si>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</si>
  <si>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</si>
  <si>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</si>
  <si>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</si>
  <si>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</si>
  <si>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</si>
  <si>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</si>
  <si>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</si>
  <si>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</si>
  <si>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</si>
  <si>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</si>
  <si>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</si>
  <si>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</si>
  <si>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</si>
  <si>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</si>
  <si>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</si>
  <si>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</si>
  <si>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</si>
  <si>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</si>
  <si>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</si>
  <si>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</si>
  <si>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</si>
  <si>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</si>
  <si>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</si>
  <si>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</si>
  <si>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</si>
  <si>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</si>
  <si>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</si>
  <si>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</si>
  <si>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</si>
  <si>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</si>
  <si>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</si>
  <si>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</si>
  <si>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</si>
  <si>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</si>
  <si>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</si>
  <si>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</si>
  <si>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</si>
  <si>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</si>
  <si>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</si>
  <si>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</si>
  <si>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</si>
  <si>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</si>
  <si>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</si>
  <si>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</si>
  <si>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</si>
  <si>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</si>
  <si>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</si>
  <si>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</si>
  <si>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</si>
  <si>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</si>
  <si>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</si>
  <si>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</si>
  <si>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</si>
  <si>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</si>
  <si>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</si>
  <si>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</si>
  <si>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</si>
  <si>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</si>
  <si>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</si>
  <si>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</si>
  <si>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</si>
  <si>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</si>
  <si>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</si>
  <si>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</si>
  <si>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</si>
  <si>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</si>
  <si>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</si>
  <si>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</si>
  <si>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</si>
  <si>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</si>
  <si>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</si>
  <si>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</si>
  <si>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</si>
  <si>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</si>
  <si>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</si>
  <si>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</si>
  <si>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</si>
  <si>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</si>
  <si>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</si>
  <si>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</si>
  <si>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</si>
  <si>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</si>
  <si>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</si>
  <si>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</si>
  <si>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</si>
  <si>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</si>
  <si>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</si>
  <si>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</si>
  <si>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</si>
  <si>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</si>
  <si>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</si>
  <si>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</si>
  <si>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</si>
  <si>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</si>
  <si>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</si>
  <si>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</si>
  <si>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</si>
  <si>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</si>
  <si>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</si>
  <si>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</si>
  <si>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</si>
  <si>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</si>
  <si>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</si>
  <si>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</si>
  <si>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</si>
  <si>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</si>
  <si>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</si>
  <si>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</si>
  <si>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</si>
  <si>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</si>
  <si>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</si>
  <si>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</si>
  <si>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</si>
  <si>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</si>
  <si>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</si>
  <si>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</si>
  <si>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</si>
  <si>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</si>
  <si>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</si>
  <si>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</si>
  <si>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</si>
  <si>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</si>
  <si>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</si>
  <si>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</si>
  <si>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</si>
  <si>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</si>
  <si>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</si>
  <si>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</si>
  <si>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</si>
  <si>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</si>
  <si>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</si>
  <si>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</si>
  <si>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</si>
  <si>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</si>
  <si>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</si>
  <si>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</si>
  <si>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</si>
  <si>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</si>
  <si>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</si>
  <si>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</si>
  <si>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</si>
  <si>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</si>
  <si>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</si>
  <si>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</si>
  <si>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</si>
  <si>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</si>
  <si>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</si>
  <si>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</si>
  <si>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</si>
  <si>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</si>
  <si>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</si>
  <si>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</si>
  <si>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</si>
  <si>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</si>
  <si>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</si>
  <si>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</si>
  <si>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</si>
  <si>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</si>
  <si>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</si>
  <si>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</si>
  <si>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</si>
  <si>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</si>
  <si>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</si>
  <si>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</si>
  <si>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</si>
  <si>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</si>
  <si>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</si>
  <si>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</si>
  <si>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</si>
  <si>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</si>
  <si>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</si>
  <si>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</si>
  <si>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</si>
  <si>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</si>
  <si>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</si>
  <si>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</si>
  <si>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</si>
  <si>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</si>
  <si>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</si>
  <si>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</si>
  <si>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</si>
  <si>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</si>
  <si>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</si>
  <si>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</si>
  <si>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</si>
  <si>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</si>
  <si>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</si>
  <si>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</si>
  <si>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</si>
  <si>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</si>
  <si>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</si>
  <si>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</si>
  <si>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</si>
  <si>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</si>
  <si>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</si>
  <si>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</si>
  <si>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</si>
  <si>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</si>
  <si>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</si>
  <si>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</si>
  <si>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</si>
  <si>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</si>
  <si>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</si>
  <si>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</si>
  <si>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</si>
  <si>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</si>
  <si>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</si>
  <si>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</si>
  <si>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</si>
  <si>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</si>
  <si>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</si>
  <si>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</si>
  <si>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</si>
  <si>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</si>
  <si>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</si>
  <si>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</si>
  <si>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</si>
  <si>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</si>
  <si>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</si>
  <si>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</si>
  <si>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</si>
  <si>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</si>
  <si>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</si>
  <si>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</si>
  <si>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</si>
  <si>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</si>
  <si>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</si>
  <si>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</si>
  <si>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</si>
  <si>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</si>
  <si>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</si>
  <si>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</si>
  <si>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</si>
  <si>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</si>
  <si>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</si>
  <si>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</si>
  <si>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</si>
  <si>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</si>
  <si>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</si>
  <si>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</si>
  <si>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</si>
  <si>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</si>
  <si>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</si>
  <si>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</si>
  <si>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</si>
  <si>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</si>
  <si>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</si>
  <si>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</si>
  <si>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</si>
  <si>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</si>
  <si>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</si>
  <si>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</si>
  <si>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</si>
  <si>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</si>
  <si>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</si>
  <si>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</si>
  <si>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</si>
  <si>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</si>
  <si>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</si>
  <si>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</si>
  <si>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</si>
  <si>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</si>
  <si>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</si>
  <si>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</si>
  <si>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</si>
  <si>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</si>
  <si>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</si>
  <si>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</si>
  <si>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</si>
  <si>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</si>
  <si>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</si>
  <si>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</si>
  <si>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</si>
  <si>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</si>
  <si>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</si>
  <si>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</si>
  <si>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</si>
  <si>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</si>
  <si>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</si>
  <si>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</si>
  <si>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</si>
  <si>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</si>
  <si>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</si>
  <si>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</si>
  <si>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</si>
  <si>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</si>
  <si>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</si>
  <si>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</si>
  <si>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</si>
  <si>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</si>
  <si>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</si>
  <si>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</si>
  <si>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</si>
  <si>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</si>
  <si>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</si>
  <si>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</si>
  <si>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</si>
  <si>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</si>
  <si>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</si>
  <si>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</si>
  <si>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</si>
  <si>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</si>
  <si>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</si>
  <si>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</si>
  <si>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</si>
  <si>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</si>
  <si>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</si>
  <si>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</si>
  <si>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</si>
  <si>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</si>
  <si>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</si>
  <si>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</si>
  <si>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</si>
  <si>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</si>
  <si>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</si>
  <si>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</si>
  <si>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</si>
  <si>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</si>
  <si>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</si>
  <si>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</si>
  <si>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</si>
  <si>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</si>
  <si>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</si>
  <si>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</si>
  <si>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</si>
  <si>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</si>
  <si>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</si>
  <si>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</si>
  <si>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</si>
  <si>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</si>
  <si>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</si>
  <si>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</si>
  <si>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</si>
  <si>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</si>
  <si>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</si>
  <si>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</si>
  <si>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</si>
  <si>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</si>
  <si>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</si>
  <si>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</si>
  <si>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</si>
  <si>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</si>
  <si>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</si>
  <si>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</si>
  <si>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</si>
  <si>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</si>
  <si>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</si>
  <si>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</si>
  <si>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</si>
  <si>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</si>
  <si>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</si>
  <si>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</si>
  <si>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</si>
  <si>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</si>
  <si>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</si>
  <si>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</si>
  <si>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</si>
  <si>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</si>
  <si>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</si>
  <si>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</si>
  <si>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</si>
  <si>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</si>
  <si>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</si>
  <si>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</si>
  <si>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</si>
  <si>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</si>
  <si>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</si>
  <si>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</si>
  <si>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</si>
  <si>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</si>
  <si>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</si>
  <si>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</si>
  <si>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</si>
  <si>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</si>
  <si>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</si>
  <si>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</si>
  <si>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</si>
  <si>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</si>
  <si>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</si>
  <si>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</si>
  <si>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</si>
  <si>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</si>
  <si>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</si>
  <si>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</si>
  <si>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</si>
  <si>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</si>
  <si>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</si>
  <si>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</si>
  <si>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</si>
  <si>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</si>
  <si>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</si>
  <si>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</si>
  <si>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</si>
  <si>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</si>
  <si>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</si>
  <si>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</si>
  <si>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</si>
  <si>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</si>
  <si>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</si>
  <si>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</si>
  <si>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</si>
  <si>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</si>
  <si>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</si>
  <si>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</si>
  <si>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</si>
  <si>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</si>
  <si>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</si>
  <si>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</si>
  <si>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</si>
  <si>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</si>
  <si>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</si>
  <si>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</si>
  <si>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</si>
  <si>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</si>
  <si>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</si>
  <si>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</si>
  <si>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</si>
  <si>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</si>
  <si>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</si>
  <si>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</si>
  <si>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</si>
  <si>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</si>
  <si>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</si>
  <si>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</si>
  <si>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</si>
  <si>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</si>
  <si>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</si>
  <si>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</si>
  <si>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</si>
  <si>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</si>
  <si>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</si>
  <si>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</si>
  <si>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</si>
  <si>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</si>
  <si>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</si>
  <si>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</si>
  <si>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</si>
  <si>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</si>
  <si>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</si>
  <si>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</si>
  <si>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</si>
  <si>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</si>
  <si>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</si>
  <si>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</si>
  <si>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</si>
  <si>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</si>
  <si>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</si>
  <si>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</si>
  <si>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</si>
  <si>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</si>
  <si>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</si>
  <si>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</si>
  <si>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</si>
  <si>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</si>
  <si>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</si>
  <si>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</si>
  <si>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</si>
  <si>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</si>
  <si>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</si>
  <si>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</si>
  <si>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</si>
  <si>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</si>
  <si>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</si>
  <si>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</si>
  <si>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</si>
  <si>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</si>
  <si>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</si>
  <si>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</si>
  <si>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</si>
  <si>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</si>
  <si>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</si>
  <si>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</si>
  <si>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</si>
  <si>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</si>
  <si>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</si>
  <si>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</si>
  <si>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</si>
  <si>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</si>
  <si>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</si>
  <si>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</si>
  <si>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</si>
  <si>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</si>
  <si>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</si>
  <si>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</si>
  <si>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</si>
  <si>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</si>
  <si>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</si>
  <si>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</si>
  <si>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</si>
  <si>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</si>
  <si>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</si>
  <si>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</si>
  <si>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</si>
  <si>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</si>
  <si>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</si>
  <si>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</si>
  <si>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</si>
  <si>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</si>
  <si>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</si>
  <si>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</si>
  <si>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</si>
  <si>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</si>
  <si>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</si>
  <si>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</si>
  <si>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</si>
  <si>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</si>
  <si>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</si>
  <si>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</si>
  <si>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</si>
  <si>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</si>
  <si>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</si>
  <si>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</si>
  <si>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</si>
  <si>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</si>
  <si>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</si>
  <si>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</si>
  <si>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</si>
  <si>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</si>
  <si>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</si>
  <si>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</si>
  <si>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</si>
  <si>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</si>
  <si>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</si>
  <si>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</si>
  <si>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</si>
  <si>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</si>
  <si>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</si>
  <si>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</si>
  <si>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</si>
  <si>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</si>
  <si>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</si>
  <si>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</si>
  <si>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</si>
  <si>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</si>
  <si>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</si>
  <si>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</si>
  <si>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</si>
  <si>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</si>
  <si>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</si>
  <si>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</si>
  <si>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</si>
  <si>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</si>
  <si>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</si>
  <si>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</si>
  <si>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</si>
  <si>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</si>
  <si>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</si>
  <si>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</si>
  <si>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</si>
  <si>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</si>
  <si>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</si>
  <si>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</si>
  <si>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</si>
  <si>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</si>
  <si>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</si>
  <si>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</si>
  <si>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</si>
  <si>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</si>
  <si>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</si>
  <si>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</si>
  <si>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</si>
  <si>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</si>
  <si>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</si>
  <si>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</si>
  <si>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</si>
  <si>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</si>
  <si>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</si>
  <si>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</si>
  <si>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</si>
  <si>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</si>
  <si>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</si>
  <si>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</si>
  <si>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</si>
  <si>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</si>
  <si>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</si>
  <si>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</si>
  <si>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</si>
  <si>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</si>
  <si>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</si>
  <si>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</si>
  <si>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</si>
  <si>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</si>
  <si>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</si>
  <si>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</si>
  <si>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</si>
  <si>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</si>
  <si>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</si>
  <si>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</si>
  <si>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</si>
  <si>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</si>
  <si>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</si>
  <si>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</si>
  <si>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</si>
  <si>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</si>
  <si>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</si>
  <si>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</si>
  <si>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</si>
  <si>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</si>
  <si>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</si>
  <si>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</si>
  <si>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</si>
  <si>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</si>
  <si>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</si>
  <si>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</si>
  <si>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</si>
  <si>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</si>
  <si>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</si>
  <si>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</si>
  <si>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</si>
  <si>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</si>
  <si>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</si>
  <si>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</si>
  <si>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</si>
  <si>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</si>
  <si>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</si>
  <si>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</si>
  <si>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</si>
  <si>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</si>
  <si>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</si>
  <si>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</si>
  <si>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</si>
  <si>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</si>
  <si>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</si>
  <si>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</si>
  <si>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</si>
  <si>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</si>
  <si>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</si>
  <si>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</si>
  <si>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</si>
  <si>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</si>
  <si>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</si>
  <si>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</si>
  <si>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</si>
  <si>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</si>
  <si>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</si>
  <si>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</si>
  <si>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</si>
  <si>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</si>
  <si>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</si>
  <si>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</si>
  <si>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</si>
  <si>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</si>
  <si>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</si>
  <si>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</si>
  <si>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</si>
  <si>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</si>
  <si>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</si>
  <si>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</si>
  <si>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</si>
  <si>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</si>
  <si>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</si>
  <si>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</si>
  <si>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</si>
  <si>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</si>
  <si>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</si>
  <si>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</si>
  <si>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</si>
  <si>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</si>
  <si>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</si>
  <si>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</si>
  <si>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</si>
  <si>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</si>
  <si>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</si>
  <si>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</si>
  <si>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</si>
  <si>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</si>
  <si>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</si>
  <si>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</si>
  <si>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</si>
  <si>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</si>
  <si>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</si>
  <si>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</si>
  <si>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</si>
  <si>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</si>
  <si>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</si>
  <si>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</si>
  <si>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</si>
  <si>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</si>
  <si>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</si>
  <si>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</si>
  <si>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</si>
  <si>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</si>
  <si>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</si>
  <si>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</si>
  <si>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</si>
  <si>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</si>
  <si>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</si>
  <si>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</si>
  <si>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</si>
  <si>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</si>
  <si>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</si>
  <si>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</si>
  <si>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</si>
  <si>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</si>
  <si>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</si>
  <si>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</si>
  <si>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</si>
  <si>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</si>
  <si>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</si>
  <si>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</si>
  <si>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</si>
  <si>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</si>
  <si>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</si>
  <si>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</si>
  <si>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</si>
  <si>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</si>
  <si>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</si>
  <si>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</si>
  <si>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</si>
  <si>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</si>
  <si>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</si>
  <si>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</si>
  <si>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</si>
  <si>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</si>
  <si>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</si>
  <si>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</si>
  <si>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</si>
  <si>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</si>
  <si>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</si>
  <si>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</si>
  <si>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</si>
  <si>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</si>
  <si>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</si>
  <si>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</si>
  <si>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</si>
  <si>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</si>
  <si>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</si>
  <si>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</si>
  <si>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</si>
  <si>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</si>
  <si>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</si>
  <si>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</si>
  <si>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</si>
  <si>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</si>
  <si>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</si>
  <si>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</si>
  <si>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</si>
  <si>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</si>
  <si>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</si>
  <si>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</si>
  <si>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</si>
  <si>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</si>
  <si>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</si>
  <si>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</si>
  <si>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</si>
  <si>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</si>
  <si>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</si>
  <si>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</si>
  <si>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</si>
  <si>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</si>
  <si>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</si>
  <si>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</si>
  <si>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</si>
  <si>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</si>
  <si>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</si>
  <si>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</si>
  <si>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</si>
  <si>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</si>
  <si>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</si>
  <si>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</si>
  <si>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</si>
  <si>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</si>
  <si>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</si>
  <si>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</si>
  <si>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</si>
  <si>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</si>
  <si>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</si>
  <si>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</si>
  <si>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</si>
  <si>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</si>
  <si>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</si>
  <si>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</si>
  <si>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</si>
  <si>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</si>
  <si>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</si>
  <si>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</si>
  <si>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</si>
  <si>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</si>
  <si>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</si>
  <si>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</si>
  <si>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</si>
  <si>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</si>
  <si>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</si>
  <si>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</si>
  <si>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</si>
  <si>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</si>
  <si>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</si>
  <si>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</si>
  <si>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</si>
  <si>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</si>
  <si>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</si>
  <si>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</si>
  <si>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</si>
  <si>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</si>
  <si>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</si>
  <si>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</si>
  <si>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</si>
  <si>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</si>
  <si>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</si>
  <si>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</si>
  <si>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</si>
  <si>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</si>
  <si>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</si>
  <si>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</si>
  <si>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</si>
  <si>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</si>
  <si>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</si>
  <si>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</si>
  <si>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</si>
  <si>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</si>
  <si>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</si>
  <si>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</si>
  <si>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</si>
  <si>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</si>
  <si>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</si>
  <si>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</si>
  <si>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</si>
  <si>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</si>
  <si>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</si>
  <si>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</si>
  <si>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</si>
  <si>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</si>
  <si>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</si>
  <si>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</si>
  <si>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</si>
  <si>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</si>
  <si>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</si>
  <si>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</si>
  <si>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</si>
  <si>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</si>
  <si>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</si>
  <si>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</si>
  <si>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</si>
  <si>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</si>
  <si>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</si>
  <si>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</si>
  <si>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</si>
  <si>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</si>
  <si>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</si>
  <si>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</si>
  <si>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</si>
  <si>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</si>
  <si>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</si>
  <si>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</si>
  <si>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</si>
  <si>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</si>
  <si>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</si>
  <si>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</si>
  <si>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</si>
  <si>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</si>
  <si>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</si>
  <si>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</si>
  <si>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</si>
  <si>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</si>
  <si>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</si>
  <si>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</si>
  <si>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</si>
  <si>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</si>
  <si>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</si>
  <si>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</si>
  <si>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</si>
  <si>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</si>
  <si>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</si>
  <si>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</si>
  <si>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</si>
  <si>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</si>
  <si>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</si>
  <si>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</si>
  <si>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</si>
  <si>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</si>
  <si>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</si>
  <si>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</si>
  <si>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</si>
  <si>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</si>
  <si>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</si>
  <si>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</si>
  <si>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</si>
  <si>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</si>
  <si>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</si>
  <si>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</si>
  <si>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</si>
  <si>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</si>
  <si>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</si>
  <si>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</si>
  <si>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</si>
  <si>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</si>
  <si>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</si>
  <si>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</si>
  <si>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</si>
  <si>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</si>
  <si>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</si>
  <si>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</si>
  <si>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</si>
  <si>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</si>
  <si>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</si>
  <si>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</si>
  <si>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</si>
  <si>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</si>
  <si>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</si>
  <si>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</si>
  <si>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</si>
  <si>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</si>
  <si>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</si>
  <si>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</si>
  <si>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</si>
  <si>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</si>
  <si>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</si>
  <si>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</si>
  <si>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</si>
  <si>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</si>
  <si>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</si>
  <si>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</si>
  <si>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</si>
  <si>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</si>
  <si>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</si>
  <si>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</si>
  <si>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</si>
  <si>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</si>
  <si>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</si>
  <si>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</si>
  <si>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</si>
  <si>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</si>
  <si>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</si>
  <si>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</si>
  <si>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</si>
  <si>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</si>
  <si>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</si>
  <si>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</si>
  <si>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</si>
  <si>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</si>
  <si>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</si>
  <si>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</si>
  <si>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</si>
  <si>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</si>
  <si>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</si>
  <si>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</si>
  <si>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</si>
  <si>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</si>
  <si>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</si>
  <si>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</si>
  <si>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</si>
  <si>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</si>
  <si>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</si>
  <si>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</si>
  <si>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</si>
  <si>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</si>
  <si>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</si>
  <si>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</si>
  <si>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</si>
  <si>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</si>
  <si>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</si>
  <si>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</si>
  <si>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</si>
  <si>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</si>
  <si>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</si>
  <si>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</si>
  <si>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</si>
  <si>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</si>
  <si>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</si>
  <si>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</si>
  <si>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</si>
  <si>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</si>
  <si>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</si>
  <si>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</si>
  <si>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</si>
  <si>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</si>
  <si>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</si>
  <si>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</si>
  <si>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</si>
  <si>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</si>
  <si>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</si>
  <si>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</si>
  <si>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</si>
  <si>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</si>
  <si>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</si>
  <si>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</si>
  <si>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</si>
  <si>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</si>
  <si>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</si>
  <si>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</si>
  <si>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</si>
  <si>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</si>
  <si>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</si>
  <si>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</si>
  <si>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</si>
  <si>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</si>
  <si>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</si>
  <si>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</si>
  <si>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</si>
  <si>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</si>
  <si>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</si>
  <si>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</si>
  <si>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</si>
  <si>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</si>
  <si>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</si>
  <si>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</si>
  <si>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</si>
  <si>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</si>
  <si>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</si>
  <si>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</si>
  <si>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</si>
  <si>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</si>
  <si>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</si>
  <si>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</si>
  <si>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</si>
  <si>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</si>
  <si>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</si>
  <si>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</si>
  <si>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</si>
  <si>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</si>
  <si>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</si>
  <si>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</si>
  <si>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</si>
  <si>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</si>
  <si>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</si>
  <si>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</si>
  <si>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</si>
  <si>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</si>
  <si>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</si>
  <si>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</si>
  <si>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</si>
  <si>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</si>
  <si>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</si>
  <si>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</si>
  <si>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</si>
  <si>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</si>
  <si>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</si>
  <si>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</si>
  <si>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</si>
  <si>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</si>
  <si>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</si>
  <si>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</si>
  <si>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</si>
  <si>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</si>
  <si>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</si>
  <si>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</si>
  <si>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</si>
  <si>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</si>
  <si>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</si>
  <si>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</si>
  <si>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</si>
  <si>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</si>
  <si>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</si>
  <si>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</si>
  <si>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</si>
  <si>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</si>
  <si>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</si>
  <si>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</si>
  <si>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</si>
  <si>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</si>
  <si>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</si>
  <si>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</si>
  <si>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</si>
  <si>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</si>
  <si>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</si>
  <si>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</si>
  <si>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</si>
  <si>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</si>
  <si>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</si>
  <si>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</si>
  <si>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</si>
  <si>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</si>
  <si>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</si>
  <si>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</si>
  <si>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</si>
  <si>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</si>
  <si>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</si>
  <si>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</si>
  <si>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</si>
  <si>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</si>
  <si>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</si>
  <si>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</si>
  <si>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</si>
  <si>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</si>
  <si>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</si>
  <si>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</si>
  <si>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</si>
  <si>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</si>
  <si>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</si>
  <si>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</si>
  <si>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</si>
  <si>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</si>
  <si>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</si>
  <si>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</si>
  <si>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</si>
  <si>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</si>
  <si>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</si>
  <si>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</si>
  <si>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</si>
  <si>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</si>
  <si>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</si>
  <si>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</si>
  <si>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</si>
  <si>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</si>
  <si>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</si>
  <si>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</si>
  <si>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</si>
  <si>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</si>
  <si>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</si>
  <si>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</si>
  <si>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</si>
  <si>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</si>
  <si>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</si>
  <si>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</si>
  <si>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</si>
  <si>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</si>
  <si>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</si>
  <si>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</si>
  <si>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</si>
  <si>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</si>
  <si>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</si>
  <si>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</si>
  <si>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</si>
  <si>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</si>
  <si>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</si>
  <si>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</si>
  <si>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</si>
  <si>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</si>
  <si>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</si>
  <si>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</si>
  <si>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</si>
  <si>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</si>
  <si>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</si>
  <si>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</si>
  <si>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</si>
  <si>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</si>
  <si>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</si>
  <si>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</si>
  <si>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</si>
  <si>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</si>
  <si>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</si>
  <si>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</si>
  <si>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</si>
  <si>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</si>
  <si>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</si>
  <si>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</si>
  <si>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</si>
  <si>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</si>
  <si>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</si>
  <si>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</si>
  <si>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</si>
  <si>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</si>
  <si>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</si>
  <si>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</si>
  <si>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</si>
  <si>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</si>
  <si>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</si>
  <si>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</si>
  <si>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</si>
  <si>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</si>
  <si>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</si>
  <si>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</si>
  <si>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</si>
  <si>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</si>
  <si>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</si>
  <si>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</si>
  <si>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</si>
  <si>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</si>
  <si>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</si>
  <si>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</si>
  <si>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</si>
  <si>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</si>
  <si>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</si>
  <si>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</si>
  <si>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</si>
  <si>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</si>
  <si>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</si>
  <si>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</si>
  <si>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</si>
  <si>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</si>
  <si>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</si>
  <si>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</si>
  <si>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</si>
  <si>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</si>
  <si>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</si>
  <si>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</si>
  <si>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</si>
  <si>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</si>
  <si>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</si>
  <si>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</si>
  <si>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</si>
  <si>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</si>
  <si>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</si>
  <si>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</si>
  <si>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</si>
  <si>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</si>
  <si>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</si>
  <si>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</si>
  <si>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</si>
  <si>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</si>
  <si>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</si>
  <si>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</si>
  <si>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</si>
  <si>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</si>
  <si>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</si>
  <si>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</si>
  <si>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</si>
  <si>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</si>
  <si>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</si>
  <si>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</si>
  <si>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</si>
  <si>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</si>
  <si>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</si>
  <si>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</si>
  <si>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</si>
  <si>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</si>
  <si>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</si>
  <si>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</si>
  <si>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</si>
  <si>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</si>
  <si>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</si>
  <si>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</si>
  <si>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</si>
  <si>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</si>
  <si>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</si>
  <si>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</si>
  <si>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</si>
  <si>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</si>
  <si>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</si>
  <si>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</si>
  <si>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</si>
  <si>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</si>
  <si>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</si>
  <si>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</si>
  <si>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</si>
  <si>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</si>
  <si>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</si>
  <si>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</si>
  <si>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</si>
  <si>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</si>
  <si>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</si>
  <si>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</si>
  <si>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</si>
  <si>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</si>
  <si>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</si>
  <si>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</si>
  <si>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</si>
  <si>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</si>
  <si>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</si>
  <si>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</si>
  <si>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</si>
  <si>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</si>
  <si>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</si>
  <si>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</si>
  <si>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</si>
  <si>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</si>
  <si>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</si>
  <si>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</si>
  <si>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</si>
  <si>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</si>
  <si>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</si>
  <si>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</si>
  <si>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</si>
  <si>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</si>
  <si>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</si>
  <si>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</si>
  <si>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</si>
  <si>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</si>
  <si>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</si>
  <si>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</si>
  <si>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</si>
  <si>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</si>
  <si>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</si>
  <si>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</si>
  <si>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</si>
  <si>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</si>
  <si>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</si>
  <si>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</si>
  <si>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</si>
  <si>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</si>
  <si>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</si>
  <si>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</si>
  <si>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</si>
  <si>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</si>
  <si>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</si>
  <si>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</si>
  <si>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</si>
  <si>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</si>
  <si>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</si>
  <si>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</si>
  <si>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</si>
  <si>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</si>
  <si>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</si>
  <si>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</si>
  <si>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</si>
  <si>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</si>
  <si>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</si>
  <si>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</si>
  <si>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</si>
  <si>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</si>
  <si>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</si>
  <si>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</si>
  <si>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</si>
  <si>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</si>
  <si>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</si>
  <si>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</si>
  <si>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</si>
  <si>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</si>
  <si>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</si>
  <si>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</si>
  <si>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</si>
  <si>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</si>
  <si>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</si>
  <si>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</si>
  <si>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</si>
  <si>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</si>
  <si>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</si>
  <si>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</si>
  <si>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</si>
  <si>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</si>
  <si>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</si>
  <si>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</si>
  <si>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</si>
  <si>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</si>
  <si>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</si>
  <si>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</si>
  <si>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</si>
  <si>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</si>
  <si>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</si>
  <si>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</si>
  <si>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</si>
  <si>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</si>
  <si>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</si>
  <si>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</si>
  <si>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</si>
  <si>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</si>
  <si>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</si>
  <si>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</si>
  <si>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</si>
  <si>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</si>
  <si>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</si>
  <si>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</si>
  <si>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</si>
  <si>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</si>
  <si>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</si>
  <si>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</si>
  <si>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</si>
  <si>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</si>
  <si>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</si>
  <si>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</si>
  <si>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</si>
  <si>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</si>
  <si>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</si>
  <si>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</si>
  <si>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</si>
  <si>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</si>
  <si>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</si>
  <si>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</si>
  <si>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</si>
  <si>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</si>
  <si>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</si>
  <si>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</si>
  <si>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</si>
  <si>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</si>
  <si>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</si>
  <si>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</si>
  <si>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</si>
  <si>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</si>
  <si>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</si>
  <si>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</si>
  <si>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</si>
  <si>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</si>
  <si>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</si>
  <si>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</si>
  <si>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</si>
  <si>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</si>
  <si>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</si>
  <si>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</si>
  <si>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</si>
  <si>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</si>
  <si>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</si>
  <si>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</si>
  <si>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</si>
  <si>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</si>
  <si>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</si>
  <si>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</si>
  <si>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</si>
  <si>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</si>
  <si>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</si>
  <si>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</si>
  <si>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</si>
  <si>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</si>
  <si>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</si>
  <si>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</si>
  <si>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</si>
  <si>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</si>
  <si>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</si>
  <si>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</si>
  <si>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</si>
  <si>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</si>
  <si>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</si>
  <si>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</si>
  <si>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</si>
  <si>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</si>
  <si>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</si>
  <si>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</si>
  <si>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</si>
  <si>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</si>
  <si>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</si>
  <si>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</si>
  <si>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</si>
  <si>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</si>
  <si>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</si>
  <si>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</si>
  <si>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</si>
  <si>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</si>
  <si>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</si>
  <si>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</si>
  <si>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</si>
  <si>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</si>
  <si>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</si>
  <si>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</si>
  <si>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</si>
  <si>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</si>
  <si>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</si>
  <si>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</si>
  <si>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</si>
  <si>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</si>
  <si>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</si>
  <si>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</si>
  <si>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</si>
  <si>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</si>
  <si>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</si>
  <si>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</si>
  <si>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</si>
  <si>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</si>
  <si>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</si>
  <si>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</si>
  <si>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</si>
  <si>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</si>
  <si>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</si>
  <si>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</si>
  <si>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</si>
  <si>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</si>
  <si>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</si>
  <si>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</si>
  <si>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</si>
  <si>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</si>
  <si>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</si>
  <si>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</si>
  <si>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</si>
  <si>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</si>
  <si>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</si>
  <si>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</si>
  <si>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</si>
  <si>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</si>
  <si>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</si>
  <si>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</si>
  <si>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</si>
  <si>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</si>
  <si>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</si>
  <si>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</si>
  <si>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</si>
  <si>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</si>
  <si>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</si>
  <si>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</si>
  <si>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</si>
  <si>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</si>
  <si>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</si>
  <si>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</si>
  <si>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</si>
  <si>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</si>
  <si>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</si>
  <si>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</si>
  <si>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</si>
  <si>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</si>
  <si>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</si>
  <si>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</si>
  <si>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</si>
  <si>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</si>
  <si>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</si>
  <si>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</si>
  <si>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</si>
  <si>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</si>
  <si>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</si>
  <si>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</si>
  <si>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</si>
  <si>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</si>
  <si>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</si>
  <si>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</si>
  <si>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</si>
  <si>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</si>
  <si>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</si>
  <si>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</si>
  <si>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</si>
  <si>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</si>
  <si>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</si>
  <si>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</si>
  <si>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</si>
  <si>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</si>
  <si>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</si>
  <si>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</si>
  <si>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</si>
  <si>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</si>
  <si>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</si>
  <si>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</si>
  <si>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</si>
  <si>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</si>
  <si>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</si>
  <si>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</si>
  <si>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</si>
  <si>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</si>
  <si>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</si>
  <si>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</si>
  <si>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</si>
  <si>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</si>
  <si>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</si>
  <si>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</si>
  <si>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</si>
  <si>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</si>
  <si>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</si>
  <si>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</si>
  <si>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</si>
  <si>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</si>
  <si>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</si>
  <si>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</si>
  <si>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</si>
  <si>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</si>
  <si>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</si>
  <si>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</si>
  <si>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</si>
  <si>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</si>
  <si>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</si>
  <si>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</si>
  <si>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</si>
  <si>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</si>
  <si>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</si>
  <si>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</si>
  <si>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</si>
  <si>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</si>
  <si>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</si>
  <si>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</si>
  <si>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</si>
  <si>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</si>
  <si>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</si>
  <si>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</si>
  <si>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</si>
  <si>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</si>
  <si>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</si>
  <si>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</si>
  <si>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</si>
  <si>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</si>
  <si>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</si>
  <si>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</si>
  <si>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</si>
  <si>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</si>
  <si>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</si>
  <si>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</si>
  <si>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</si>
  <si>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</si>
  <si>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</si>
  <si>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</si>
  <si>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</si>
  <si>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</si>
  <si>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</si>
  <si>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</si>
  <si>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</si>
  <si>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</si>
  <si>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</si>
  <si>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</si>
  <si>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</si>
  <si>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</si>
  <si>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</si>
  <si>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</si>
  <si>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</si>
  <si>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</si>
  <si>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</si>
  <si>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</si>
  <si>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</si>
  <si>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</si>
  <si>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</si>
  <si>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</si>
  <si>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</si>
  <si>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</si>
  <si>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</si>
  <si>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</si>
  <si>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</si>
  <si>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</si>
  <si>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</si>
  <si>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</si>
  <si>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</si>
  <si>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</si>
  <si>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</si>
  <si>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</si>
  <si>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</si>
  <si>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</si>
  <si>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</si>
  <si>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</si>
  <si>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</si>
  <si>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</si>
  <si>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</si>
  <si>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</si>
  <si>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</si>
  <si>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</si>
  <si>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</si>
  <si>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</si>
  <si>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</si>
  <si>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</si>
  <si>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</si>
  <si>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</si>
  <si>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</si>
  <si>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</si>
  <si>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</si>
  <si>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</si>
  <si>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</si>
  <si>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</si>
  <si>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</si>
  <si>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</si>
  <si>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</si>
  <si>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</si>
  <si>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</si>
  <si>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</si>
  <si>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</si>
  <si>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</si>
  <si>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</si>
  <si>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</si>
  <si>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</si>
  <si>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</si>
  <si>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</si>
  <si>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</si>
  <si>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</si>
  <si>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</si>
  <si>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</si>
  <si>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</si>
  <si>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</si>
  <si>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</si>
  <si>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</si>
  <si>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</si>
  <si>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</si>
  <si>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</si>
  <si>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</si>
  <si>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</si>
  <si>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</si>
  <si>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</si>
  <si>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</si>
  <si>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</si>
  <si>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</si>
  <si>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</si>
  <si>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</si>
  <si>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</si>
  <si>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</si>
  <si>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</si>
  <si>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</si>
  <si>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</si>
  <si>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</si>
  <si>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</si>
  <si>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</si>
  <si>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</si>
  <si>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</si>
  <si>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</si>
  <si>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</si>
  <si>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</si>
  <si>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</si>
  <si>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</si>
  <si>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</si>
  <si>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</si>
  <si>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</si>
  <si>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</si>
  <si>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</si>
  <si>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</si>
  <si>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</si>
  <si>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</si>
  <si>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</si>
  <si>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</si>
  <si>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</si>
  <si>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</si>
  <si>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</si>
  <si>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</si>
  <si>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</si>
  <si>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</si>
  <si>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</si>
  <si>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</si>
  <si>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</si>
  <si>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</si>
  <si>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</si>
  <si>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</si>
  <si>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</si>
  <si>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</si>
  <si>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</si>
  <si>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</si>
  <si>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</si>
  <si>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</si>
  <si>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</si>
  <si>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</si>
  <si>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</si>
  <si>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</si>
  <si>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</si>
  <si>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</si>
  <si>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</si>
  <si>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</si>
  <si>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</si>
  <si>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</si>
  <si>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</si>
  <si>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</si>
  <si>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</si>
  <si>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</si>
  <si>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</si>
  <si>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</si>
  <si>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</si>
  <si>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</si>
  <si>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</si>
  <si>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</si>
  <si>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</si>
  <si>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</si>
  <si>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</si>
  <si>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</si>
  <si>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</si>
  <si>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</si>
  <si>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</si>
  <si>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</si>
  <si>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</si>
  <si>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</si>
  <si>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</si>
  <si>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</si>
  <si>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</si>
  <si>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</si>
  <si>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</si>
  <si>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</si>
  <si>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</si>
  <si>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</si>
  <si>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</si>
  <si>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</si>
  <si>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</si>
  <si>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</si>
  <si>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</si>
  <si>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</si>
  <si>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</si>
  <si>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</si>
  <si>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</si>
  <si>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</si>
  <si>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</si>
  <si>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</si>
  <si>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</si>
  <si>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</si>
  <si>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</si>
  <si>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</si>
  <si>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</si>
  <si>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</si>
  <si>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</si>
  <si>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</si>
  <si>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</si>
  <si>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</si>
  <si>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</si>
  <si>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</si>
  <si>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</si>
  <si>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</si>
  <si>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</si>
  <si>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</si>
  <si>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</si>
  <si>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</si>
  <si>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</si>
  <si>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</si>
  <si>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</si>
  <si>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</si>
  <si>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</si>
  <si>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</si>
  <si>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</si>
  <si>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</si>
  <si>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</si>
  <si>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</si>
  <si>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</si>
  <si>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</si>
  <si>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</si>
  <si>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</si>
  <si>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</si>
  <si>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</si>
  <si>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</si>
  <si>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</si>
  <si>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</si>
  <si>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</si>
  <si>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</si>
  <si>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</si>
  <si>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</si>
  <si>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</si>
  <si>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</si>
  <si>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</si>
  <si>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</si>
  <si>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</si>
  <si>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</si>
  <si>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</si>
  <si>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</si>
  <si>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</si>
  <si>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</si>
  <si>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</si>
  <si>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</si>
  <si>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</si>
  <si>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</si>
  <si>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</si>
  <si>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</si>
  <si>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</si>
  <si>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</si>
  <si>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</si>
  <si>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</si>
  <si>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</si>
  <si>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</si>
  <si>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</si>
  <si>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</si>
  <si>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</si>
  <si>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</si>
  <si>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</si>
  <si>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</si>
  <si>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</si>
  <si>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</si>
  <si>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</si>
  <si>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</si>
  <si>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</si>
  <si>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</si>
  <si>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</si>
  <si>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</si>
  <si>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</si>
  <si>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</si>
  <si>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</si>
  <si>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</si>
  <si>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</si>
  <si>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</si>
  <si>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</si>
  <si>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</si>
  <si>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</si>
  <si>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</si>
  <si>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</si>
  <si>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</si>
  <si>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</si>
  <si>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</si>
  <si>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</si>
  <si>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</si>
  <si>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</si>
  <si>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</si>
  <si>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</si>
  <si>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</si>
  <si>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</si>
  <si>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</si>
  <si>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</si>
  <si>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</si>
  <si>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</si>
  <si>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</si>
  <si>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</si>
  <si>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</si>
  <si>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</si>
  <si>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</si>
  <si>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</si>
  <si>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</si>
  <si>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</si>
  <si>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</si>
  <si>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</si>
  <si>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</si>
  <si>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</si>
  <si>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</si>
  <si>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</si>
  <si>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</si>
  <si>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</si>
  <si>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</si>
  <si>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</si>
  <si>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</si>
  <si>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</si>
  <si>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</si>
  <si>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</si>
  <si>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</si>
  <si>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</si>
  <si>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</si>
  <si>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</si>
  <si>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</si>
  <si>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</si>
  <si>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</si>
  <si>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</si>
  <si>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</si>
  <si>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</si>
  <si>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</si>
  <si>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</si>
  <si>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</si>
  <si>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</si>
  <si>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</si>
  <si>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</si>
  <si>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</si>
  <si>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</si>
  <si>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</si>
  <si>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</si>
  <si>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</si>
  <si>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</si>
  <si>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</si>
  <si>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</si>
  <si>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</si>
  <si>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</si>
  <si>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</si>
  <si>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</si>
  <si>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</si>
  <si>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</si>
  <si>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</si>
  <si>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</si>
  <si>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</si>
  <si>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</si>
  <si>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</si>
  <si>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</si>
  <si>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</si>
  <si>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</si>
  <si>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</si>
  <si>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</si>
  <si>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</si>
  <si>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</si>
  <si>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</si>
  <si>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</si>
  <si>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</si>
  <si>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</si>
  <si>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</si>
  <si>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</si>
  <si>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</si>
  <si>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</si>
  <si>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</si>
  <si>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</si>
  <si>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</si>
  <si>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</si>
  <si>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</si>
  <si>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</si>
  <si>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</si>
  <si>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</si>
  <si>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</si>
  <si>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</si>
  <si>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</si>
  <si>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</si>
  <si>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</si>
  <si>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</si>
  <si>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</si>
  <si>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</si>
  <si>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</si>
  <si>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</si>
  <si>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</si>
  <si>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</si>
  <si>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</si>
  <si>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</si>
  <si>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</si>
  <si>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</si>
  <si>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</si>
  <si>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</si>
  <si>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</si>
  <si>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</si>
  <si>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</si>
  <si>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</si>
  <si>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</si>
  <si>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</si>
  <si>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</si>
  <si>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</si>
  <si>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</si>
  <si>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</si>
  <si>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</si>
  <si>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</si>
  <si>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</si>
  <si>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</si>
  <si>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</si>
  <si>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</si>
  <si>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</si>
  <si>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</si>
  <si>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</si>
  <si>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</si>
  <si>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</si>
  <si>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</si>
  <si>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</si>
  <si>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</si>
  <si>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</si>
  <si>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</si>
  <si>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</si>
  <si>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</si>
  <si>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</si>
  <si>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</si>
  <si>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</si>
  <si>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</si>
  <si>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</si>
  <si>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</si>
  <si>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</si>
  <si>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</si>
  <si>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</si>
  <si>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</si>
  <si>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</si>
  <si>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</si>
  <si>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</si>
  <si>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</si>
  <si>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</si>
  <si>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</si>
  <si>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</si>
  <si>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</si>
  <si>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</si>
  <si>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</si>
  <si>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</si>
  <si>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</si>
  <si>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</si>
  <si>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</si>
  <si>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</si>
  <si>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</si>
  <si>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</si>
  <si>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</si>
  <si>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</si>
  <si>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</si>
  <si>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</si>
  <si>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</si>
  <si>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</si>
  <si>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</si>
  <si>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</si>
  <si>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</si>
  <si>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</si>
  <si>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</si>
  <si>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</si>
  <si>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</si>
  <si>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</si>
  <si>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</si>
  <si>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</si>
  <si>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</si>
  <si>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</si>
  <si>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</si>
  <si>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</si>
  <si>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</si>
  <si>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</si>
  <si>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</si>
  <si>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</si>
  <si>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</si>
  <si>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</si>
  <si>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</si>
  <si>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</si>
  <si>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</si>
  <si>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</si>
  <si>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</si>
  <si>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</si>
  <si>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</si>
  <si>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</si>
  <si>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</si>
  <si>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</si>
  <si>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</si>
  <si>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</si>
  <si>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</si>
  <si>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</si>
  <si>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</si>
  <si>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</si>
  <si>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</si>
  <si>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</si>
  <si>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</si>
  <si>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</si>
  <si>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</si>
  <si>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</si>
  <si>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</si>
  <si>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</si>
  <si>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</si>
  <si>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</si>
  <si>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</si>
  <si>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</si>
  <si>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</si>
  <si>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</si>
  <si>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</si>
  <si>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</si>
  <si>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</si>
  <si>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</si>
  <si>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</si>
  <si>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</si>
  <si>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</si>
  <si>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</si>
  <si>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</si>
  <si>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</si>
  <si>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</si>
  <si>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</si>
  <si>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</si>
  <si>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</si>
  <si>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</si>
  <si>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</si>
  <si>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</si>
  <si>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</si>
  <si>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</si>
  <si>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</si>
  <si>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</si>
  <si>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</si>
  <si>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</si>
  <si>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</si>
  <si>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</si>
  <si>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</si>
  <si>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</si>
  <si>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</si>
  <si>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</si>
  <si>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</si>
  <si>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</si>
  <si>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</si>
  <si>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</si>
  <si>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</si>
  <si>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</si>
  <si>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</si>
  <si>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</si>
  <si>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</si>
  <si>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</si>
  <si>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</si>
  <si>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</si>
  <si>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</si>
  <si>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</si>
  <si>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</si>
  <si>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</si>
  <si>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</si>
  <si>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</si>
  <si>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</si>
  <si>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</si>
  <si>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</si>
  <si>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</si>
  <si>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</si>
  <si>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</si>
  <si>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</si>
  <si>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</si>
  <si>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</si>
  <si>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</si>
  <si>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</si>
  <si>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</si>
  <si>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</si>
  <si>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</si>
  <si>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</si>
  <si>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</si>
  <si>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</si>
  <si>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</si>
  <si>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</si>
  <si>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</si>
  <si>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</si>
  <si>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</si>
  <si>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</si>
  <si>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</si>
  <si>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</si>
  <si>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</si>
  <si>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</si>
  <si>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</si>
  <si>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</si>
  <si>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</si>
  <si>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</si>
  <si>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</si>
  <si>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</si>
  <si>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</si>
  <si>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</si>
  <si>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</si>
  <si>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</si>
  <si>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</si>
  <si>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</si>
  <si>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</si>
  <si>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</si>
  <si>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</si>
  <si>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</si>
  <si>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</si>
  <si>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</si>
  <si>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</si>
  <si>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</si>
  <si>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</si>
  <si>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</si>
  <si>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</si>
  <si>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</si>
  <si>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</si>
  <si>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</si>
  <si>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</si>
  <si>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</si>
  <si>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</si>
  <si>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</si>
  <si>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</si>
  <si>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</si>
  <si>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</si>
  <si>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</si>
  <si>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</si>
  <si>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</si>
  <si>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</si>
  <si>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</si>
  <si>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</si>
  <si>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</si>
  <si>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</si>
  <si>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</si>
  <si>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</si>
  <si>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</si>
  <si>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</si>
  <si>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</si>
  <si>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</si>
  <si>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</si>
  <si>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</si>
  <si>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</si>
  <si>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</si>
  <si>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</si>
  <si>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</si>
  <si>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</si>
  <si>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</si>
  <si>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</si>
  <si>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</si>
  <si>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</si>
  <si>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</si>
  <si>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</si>
  <si>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</si>
  <si>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</si>
  <si>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</si>
  <si>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</si>
  <si>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</si>
  <si>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</si>
  <si>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</si>
  <si>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</si>
  <si>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</si>
  <si>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</si>
  <si>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</si>
  <si>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</si>
  <si>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</si>
  <si>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</si>
  <si>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</si>
  <si>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</si>
  <si>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</si>
  <si>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</si>
  <si>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</si>
  <si>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</si>
  <si>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</si>
  <si>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</si>
  <si>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</si>
  <si>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</si>
  <si>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</si>
  <si>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</si>
  <si>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</si>
  <si>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</si>
  <si>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</si>
  <si>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</si>
  <si>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</si>
  <si>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</si>
  <si>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</si>
  <si>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</si>
  <si>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</si>
  <si>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</si>
  <si>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</si>
  <si>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</si>
  <si>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</si>
  <si>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</si>
  <si>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</si>
  <si>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</si>
  <si>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</si>
  <si>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</si>
  <si>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</si>
  <si>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</si>
  <si>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</si>
  <si>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</si>
  <si>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</si>
  <si>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</si>
  <si>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</si>
  <si>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</si>
  <si>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</si>
  <si>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</si>
  <si>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</si>
  <si>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</si>
  <si>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</si>
  <si>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</si>
  <si>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</si>
  <si>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</si>
  <si>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</si>
  <si>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</si>
  <si>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</si>
  <si>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</si>
  <si>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</si>
  <si>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</si>
  <si>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</si>
  <si>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</si>
  <si>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</si>
  <si>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</si>
  <si>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</si>
  <si>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</si>
  <si>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</si>
  <si>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</si>
  <si>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</si>
  <si>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</si>
  <si>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</si>
  <si>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</si>
  <si>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</si>
  <si>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</si>
  <si>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</si>
  <si>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</si>
  <si>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</si>
  <si>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</si>
  <si>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</si>
  <si>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</si>
  <si>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</si>
  <si>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</si>
  <si>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</si>
  <si>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</si>
  <si>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</si>
  <si>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</si>
  <si>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</si>
  <si>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</si>
  <si>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</si>
  <si>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</si>
  <si>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</si>
  <si>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</si>
  <si>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</si>
  <si>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</si>
  <si>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</si>
  <si>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</si>
  <si>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</si>
  <si>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</si>
  <si>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</si>
  <si>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</si>
  <si>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</si>
  <si>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</si>
  <si>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</si>
  <si>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</si>
  <si>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</si>
  <si>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</si>
  <si>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</si>
  <si>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</si>
  <si>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</si>
  <si>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</si>
  <si>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</si>
  <si>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</si>
  <si>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</si>
  <si>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</si>
  <si>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</si>
  <si>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</si>
  <si>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</si>
  <si>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</si>
  <si>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</si>
  <si>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</si>
  <si>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</si>
  <si>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</si>
  <si>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</si>
  <si>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</si>
  <si>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</si>
  <si>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</si>
  <si>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</si>
  <si>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</si>
  <si>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</si>
  <si>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</si>
  <si>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</si>
  <si>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</si>
  <si>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</si>
  <si>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</si>
  <si>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</si>
  <si>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</si>
  <si>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</si>
  <si>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</si>
  <si>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</si>
  <si>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</si>
  <si>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</si>
  <si>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</si>
  <si>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</si>
  <si>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</si>
  <si>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</si>
  <si>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</si>
  <si>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</si>
  <si>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</si>
  <si>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</si>
  <si>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</si>
  <si>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</si>
  <si>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</si>
  <si>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</si>
  <si>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</si>
  <si>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</si>
  <si>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</si>
  <si>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</si>
  <si>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</si>
  <si>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</si>
  <si>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</si>
  <si>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</si>
  <si>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</si>
  <si>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</si>
  <si>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</si>
  <si>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</si>
  <si>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</si>
  <si>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</si>
  <si>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</si>
  <si>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</si>
  <si>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</si>
  <si>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</si>
  <si>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</si>
  <si>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</si>
  <si>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</si>
  <si>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</si>
  <si>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</si>
  <si>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</si>
  <si>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</si>
  <si>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</si>
  <si>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</si>
  <si>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</si>
  <si>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</si>
  <si>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</si>
  <si>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</si>
  <si>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</si>
  <si>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</si>
  <si>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</si>
  <si>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</si>
  <si>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</si>
  <si>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</si>
  <si>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</si>
  <si>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</si>
  <si>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</si>
  <si>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</si>
  <si>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</si>
  <si>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</si>
  <si>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</si>
  <si>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</si>
  <si>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</si>
  <si>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</si>
  <si>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</si>
  <si>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</si>
  <si>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</si>
  <si>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</si>
  <si>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</si>
  <si>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</si>
  <si>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</si>
  <si>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</si>
  <si>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</si>
  <si>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</si>
  <si>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</si>
  <si>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</si>
  <si>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</si>
  <si>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</si>
  <si>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</si>
  <si>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</si>
  <si>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</si>
  <si>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</si>
  <si>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</si>
  <si>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</si>
  <si>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</si>
  <si>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</si>
  <si>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</si>
  <si>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</si>
  <si>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</si>
  <si>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</si>
  <si>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</si>
  <si>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</si>
  <si>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</si>
  <si>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</si>
  <si>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</si>
  <si>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</si>
  <si>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</si>
  <si>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</si>
  <si>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</si>
  <si>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</si>
  <si>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</si>
  <si>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</si>
  <si>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</si>
  <si>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</si>
  <si>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</si>
  <si>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</si>
  <si>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</si>
  <si>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</si>
  <si>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</si>
  <si>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</si>
  <si>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</si>
  <si>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</si>
  <si>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</si>
  <si>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</si>
  <si>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</si>
  <si>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</si>
  <si>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</si>
  <si>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</si>
  <si>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</si>
  <si>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</si>
  <si>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</si>
  <si>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</si>
  <si>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</si>
  <si>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</si>
  <si>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</si>
  <si>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</si>
  <si>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</si>
  <si>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</si>
  <si>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</si>
  <si>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</si>
  <si>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</si>
  <si>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</si>
  <si>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</si>
  <si>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</si>
  <si>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</si>
  <si>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</si>
  <si>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</si>
  <si>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</si>
  <si>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</si>
  <si>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</si>
  <si>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</si>
  <si>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</si>
  <si>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</si>
  <si>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</si>
  <si>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</si>
  <si>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</si>
  <si>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</si>
  <si>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</si>
  <si>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</si>
  <si>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</si>
  <si>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</si>
  <si>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</si>
  <si>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</si>
  <si>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</si>
  <si>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</si>
  <si>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</si>
  <si>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</si>
  <si>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</si>
  <si>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</si>
  <si>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</si>
  <si>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</si>
  <si>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</si>
  <si>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</si>
  <si>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</si>
  <si>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</si>
  <si>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</si>
  <si>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</si>
  <si>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</si>
  <si>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</si>
  <si>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</si>
  <si>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</si>
  <si>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</si>
  <si>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</si>
  <si>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</si>
  <si>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</si>
  <si>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</si>
  <si>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</si>
  <si>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</si>
  <si>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</si>
  <si>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</si>
  <si>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</si>
  <si>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</si>
  <si>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</si>
  <si>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</si>
  <si>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</si>
  <si>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</si>
  <si>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</si>
  <si>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</si>
  <si>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</si>
  <si>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</si>
  <si>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</si>
  <si>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</si>
  <si>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</si>
  <si>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</si>
  <si>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</si>
  <si>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</si>
  <si>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</si>
  <si>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</si>
  <si>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</si>
  <si>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</si>
  <si>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</si>
  <si>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</si>
  <si>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</si>
  <si>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</si>
  <si>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</si>
  <si>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</si>
  <si>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</si>
  <si>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</si>
  <si>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</si>
  <si>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</si>
  <si>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</si>
  <si>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</si>
  <si>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</si>
  <si>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</si>
  <si>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</si>
  <si>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</si>
  <si>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</si>
  <si>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</si>
  <si>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</si>
  <si>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</si>
  <si>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</si>
  <si>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</si>
  <si>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</si>
  <si>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</si>
  <si>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</si>
  <si>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</si>
  <si>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</si>
  <si>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</si>
  <si>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</si>
  <si>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</si>
  <si>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</si>
  <si>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</si>
  <si>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</si>
  <si>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</si>
  <si>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</si>
  <si>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</si>
  <si>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</si>
  <si>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</si>
  <si>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</si>
  <si>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</si>
  <si>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</si>
  <si>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</si>
  <si>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</si>
  <si>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</si>
  <si>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</si>
  <si>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</si>
  <si>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</si>
  <si>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</si>
  <si>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</si>
  <si>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</si>
  <si>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</si>
  <si>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</si>
  <si>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</si>
  <si>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</si>
  <si>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</si>
  <si>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</si>
  <si>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</si>
  <si>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</si>
  <si>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</si>
  <si>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</si>
  <si>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</si>
  <si>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</si>
  <si>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</si>
  <si>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</si>
  <si>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</si>
  <si>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</si>
  <si>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</si>
  <si>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</si>
  <si>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</si>
  <si>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</si>
  <si>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</si>
  <si>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</si>
  <si>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</si>
  <si>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</si>
  <si>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</si>
  <si>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</si>
  <si>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</si>
  <si>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</si>
  <si>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</si>
  <si>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</si>
  <si>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</si>
  <si>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</si>
  <si>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</si>
  <si>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</si>
  <si>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</si>
  <si>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</si>
  <si>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</si>
  <si>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</si>
  <si>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</si>
  <si>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</si>
  <si>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</si>
  <si>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</si>
  <si>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</si>
  <si>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</si>
  <si>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</si>
  <si>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</si>
  <si>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</si>
  <si>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</si>
  <si>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</si>
  <si>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</si>
  <si>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</si>
  <si>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</si>
  <si>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</si>
  <si>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</si>
  <si>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</si>
  <si>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</si>
  <si>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</si>
  <si>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</si>
  <si>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</si>
  <si>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</si>
  <si>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</si>
  <si>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</si>
  <si>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</si>
  <si>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</si>
  <si>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</si>
  <si>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</si>
  <si>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</si>
  <si>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</si>
  <si>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</si>
  <si>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</si>
  <si>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</si>
  <si>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</si>
  <si>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</si>
  <si>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</si>
  <si>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</si>
  <si>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</si>
  <si>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</si>
  <si>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</si>
  <si>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</si>
  <si>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</si>
  <si>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</si>
  <si>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</si>
  <si>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</si>
  <si>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</si>
  <si>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</si>
  <si>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</si>
  <si>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</si>
  <si>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</si>
  <si>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</si>
  <si>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</si>
  <si>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</si>
  <si>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</si>
  <si>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</si>
  <si>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</si>
  <si>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</si>
  <si>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</si>
  <si>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</si>
  <si>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</si>
  <si>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</si>
  <si>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</si>
  <si>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</si>
  <si>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</si>
  <si>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</si>
  <si>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</si>
  <si>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</si>
  <si>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</si>
  <si>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</si>
  <si>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</si>
  <si>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</si>
  <si>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</si>
  <si>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</si>
  <si>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</si>
  <si>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</si>
  <si>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</si>
  <si>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</si>
  <si>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</si>
  <si>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</si>
  <si>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</si>
  <si>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</si>
  <si>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</si>
  <si>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</si>
  <si>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</si>
  <si>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</si>
  <si>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</si>
  <si>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</si>
  <si>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</si>
  <si>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</si>
  <si>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</si>
  <si>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</si>
  <si>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</si>
  <si>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</si>
  <si>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</si>
  <si>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</si>
  <si>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</si>
  <si>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</si>
  <si>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</si>
  <si>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</si>
  <si>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</si>
  <si>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</si>
  <si>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</si>
  <si>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</si>
  <si>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</si>
  <si>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</si>
  <si>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</si>
  <si>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</si>
  <si>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</si>
  <si>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</si>
  <si>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</si>
  <si>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</si>
  <si>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</si>
  <si>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</si>
  <si>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</si>
  <si>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</si>
  <si>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</si>
  <si>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</si>
  <si>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</si>
  <si>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</si>
  <si>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</si>
  <si>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</si>
  <si>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</si>
  <si>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</si>
  <si>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</si>
  <si>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</si>
  <si>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</si>
  <si>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</si>
  <si>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</si>
  <si>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</si>
  <si>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</si>
  <si>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</si>
  <si>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</si>
  <si>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</si>
  <si>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</si>
  <si>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</si>
  <si>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</si>
  <si>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</si>
  <si>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</si>
  <si>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</si>
  <si>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</si>
  <si>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</si>
  <si>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</si>
  <si>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</si>
  <si>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</si>
  <si>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</si>
  <si>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</si>
  <si>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</si>
  <si>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</si>
  <si>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</si>
  <si>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</si>
  <si>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</si>
  <si>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</si>
  <si>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</si>
  <si>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</si>
  <si>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</si>
  <si>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</si>
  <si>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</si>
  <si>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</si>
  <si>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</si>
  <si>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</si>
  <si>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</si>
  <si>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</si>
  <si>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</si>
  <si>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</si>
  <si>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</si>
  <si>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</si>
  <si>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</si>
  <si>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</si>
  <si>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</si>
  <si>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</si>
  <si>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</si>
  <si>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</si>
  <si>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</si>
  <si>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</si>
  <si>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</si>
  <si>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</si>
  <si>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</si>
  <si>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</si>
  <si>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</si>
  <si>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</si>
  <si>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</si>
  <si>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</si>
  <si>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</si>
  <si>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</si>
  <si>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</si>
  <si>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</si>
  <si>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</si>
  <si>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</si>
  <si>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</si>
  <si>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</si>
  <si>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</si>
  <si>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</si>
  <si>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</si>
  <si>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</si>
  <si>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</si>
  <si>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</si>
  <si>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</si>
  <si>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</si>
  <si>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</si>
  <si>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</si>
  <si>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</si>
  <si>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</si>
  <si>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</si>
  <si>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</si>
  <si>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</si>
  <si>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</si>
  <si>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</si>
  <si>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</si>
  <si>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</si>
  <si>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</si>
  <si>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</si>
  <si>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</si>
  <si>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</si>
  <si>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</si>
  <si>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</si>
  <si>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</si>
  <si>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</si>
  <si>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</si>
  <si>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</si>
  <si>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</si>
  <si>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</si>
  <si>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</si>
  <si>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</si>
  <si>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</si>
  <si>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</si>
  <si>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</si>
  <si>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</si>
  <si>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</si>
  <si>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</si>
  <si>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</si>
  <si>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</si>
  <si>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</si>
  <si>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</si>
  <si>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</si>
  <si>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</si>
  <si>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</si>
  <si>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</si>
  <si>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</si>
  <si>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</si>
  <si>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</si>
  <si>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</si>
  <si>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</si>
  <si>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</si>
  <si>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</si>
  <si>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</si>
  <si>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</si>
  <si>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</si>
  <si>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</si>
  <si>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</si>
  <si>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</si>
  <si>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</si>
  <si>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</si>
  <si>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</si>
  <si>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</si>
  <si>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</si>
  <si>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</si>
  <si>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</si>
  <si>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</si>
  <si>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</si>
  <si>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</si>
  <si>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</si>
  <si>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</si>
  <si>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</si>
  <si>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</si>
  <si>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</si>
  <si>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</si>
  <si>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</si>
  <si>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</si>
  <si>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</si>
  <si>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</si>
  <si>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</si>
  <si>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</si>
  <si>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</si>
  <si>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</si>
  <si>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</si>
  <si>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</si>
  <si>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</si>
  <si>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</si>
  <si>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</si>
  <si>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</si>
  <si>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</si>
  <si>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</si>
  <si>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</si>
  <si>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</si>
  <si>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</si>
  <si>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</si>
  <si>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</si>
  <si>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</si>
  <si>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</si>
  <si>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</si>
  <si>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</si>
  <si>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</si>
  <si>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</si>
  <si>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</si>
  <si>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</si>
  <si>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</si>
  <si>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</si>
  <si>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</si>
  <si>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</si>
  <si>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</si>
  <si>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</si>
  <si>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</si>
  <si>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</si>
  <si>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</si>
  <si>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</si>
  <si>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</si>
  <si>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</si>
  <si>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</si>
  <si>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</si>
  <si>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</si>
  <si>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</si>
  <si>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</si>
  <si>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</si>
  <si>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</si>
  <si>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</si>
  <si>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</si>
  <si>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</si>
  <si>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</si>
  <si>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</si>
  <si>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</si>
  <si>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</si>
  <si>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</si>
  <si>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</si>
  <si>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</si>
  <si>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</si>
  <si>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</si>
  <si>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</si>
  <si>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</si>
  <si>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</si>
  <si>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</si>
  <si>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</si>
  <si>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</si>
  <si>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</si>
  <si>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</si>
  <si>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</si>
  <si>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</si>
  <si>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</si>
  <si>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</si>
  <si>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</si>
  <si>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</si>
  <si>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</si>
  <si>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</si>
  <si>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</si>
  <si>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</si>
  <si>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</si>
  <si>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</si>
  <si>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</si>
  <si>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</si>
  <si>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</si>
  <si>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</si>
  <si>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</si>
  <si>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</si>
  <si>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</si>
  <si>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</si>
  <si>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</si>
  <si>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</si>
  <si>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</si>
  <si>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</si>
  <si>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</si>
  <si>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</si>
  <si>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</si>
  <si>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</si>
  <si>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</si>
  <si>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</si>
  <si>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</si>
  <si>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</si>
  <si>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</si>
  <si>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</si>
  <si>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</si>
  <si>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</si>
  <si>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</si>
  <si>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</si>
  <si>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</si>
  <si>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</si>
  <si>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</si>
  <si>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</si>
  <si>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</si>
  <si>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</si>
  <si>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</si>
  <si>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</si>
  <si>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</si>
  <si>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</si>
  <si>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</si>
  <si>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</si>
  <si>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</si>
  <si>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</si>
  <si>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</si>
  <si>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</si>
  <si>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</si>
  <si>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</si>
  <si>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</si>
  <si>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</si>
  <si>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</si>
  <si>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</si>
  <si>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</si>
  <si>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</si>
  <si>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</si>
  <si>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</si>
  <si>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</si>
  <si>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</si>
  <si>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</si>
  <si>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</si>
  <si>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</si>
  <si>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</si>
  <si>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</si>
  <si>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</si>
  <si>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</si>
  <si>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</si>
  <si>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</si>
  <si>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</si>
  <si>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</si>
  <si>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</si>
  <si>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</si>
  <si>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</si>
  <si>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</si>
  <si>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</si>
  <si>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</si>
  <si>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</si>
  <si>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</si>
  <si>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</si>
  <si>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</si>
  <si>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</si>
  <si>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</si>
  <si>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</si>
  <si>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</si>
  <si>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</si>
  <si>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</si>
  <si>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</si>
  <si>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</si>
  <si>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</si>
  <si>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</si>
  <si>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</si>
  <si>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</si>
  <si>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</si>
  <si>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</si>
  <si>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</si>
  <si>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</si>
  <si>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</si>
  <si>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</si>
  <si>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</si>
  <si>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</si>
  <si>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</si>
  <si>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</si>
  <si>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</si>
  <si>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</si>
  <si>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</si>
  <si>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</si>
  <si>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</si>
  <si>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</si>
  <si>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</si>
  <si>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</si>
  <si>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</si>
  <si>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</si>
  <si>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</si>
  <si>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</si>
  <si>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</si>
  <si>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</si>
  <si>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</si>
  <si>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</si>
  <si>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</si>
  <si>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</si>
  <si>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</si>
  <si>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</si>
  <si>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</si>
  <si>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</si>
  <si>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</si>
  <si>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</si>
  <si>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</si>
  <si>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</si>
  <si>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</si>
  <si>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</si>
  <si>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</si>
  <si>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</si>
  <si>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</si>
  <si>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</si>
  <si>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</si>
  <si>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</si>
  <si>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</si>
  <si>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</si>
  <si>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</si>
  <si>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</si>
  <si>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</si>
  <si>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</si>
  <si>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</si>
  <si>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</si>
  <si>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</si>
  <si>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</si>
  <si>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</si>
  <si>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</si>
  <si>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</si>
  <si>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</si>
  <si>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</si>
  <si>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</si>
  <si>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</si>
  <si>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</si>
  <si>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</si>
  <si>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</si>
  <si>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</si>
  <si>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</si>
  <si>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</si>
  <si>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</si>
  <si>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</si>
  <si>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</si>
  <si>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</si>
  <si>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</si>
  <si>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</si>
  <si>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</si>
  <si>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</si>
  <si>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</si>
  <si>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</si>
  <si>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</si>
  <si>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</si>
  <si>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</si>
  <si>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</si>
  <si>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</si>
  <si>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</si>
  <si>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</si>
  <si>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</si>
  <si>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</si>
  <si>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</si>
  <si>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</si>
  <si>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</si>
  <si>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</si>
  <si>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</si>
  <si>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</si>
  <si>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</si>
  <si>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</si>
  <si>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</si>
  <si>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</si>
  <si>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</si>
  <si>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</si>
  <si>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</si>
  <si>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</si>
  <si>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</si>
  <si>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</si>
  <si>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</si>
  <si>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</si>
  <si>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</si>
  <si>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</si>
  <si>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</si>
  <si>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</si>
  <si>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</si>
  <si>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</si>
  <si>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</si>
  <si>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</si>
  <si>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</si>
  <si>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</si>
  <si>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</si>
  <si>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</si>
  <si>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</si>
  <si>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</si>
  <si>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</si>
  <si>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</si>
  <si>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</si>
  <si>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</si>
  <si>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</si>
  <si>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</si>
  <si>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</si>
  <si>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</si>
  <si>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</si>
  <si>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</si>
  <si>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</si>
  <si>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</si>
  <si>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</si>
  <si>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</si>
  <si>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</si>
  <si>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</si>
  <si>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</si>
  <si>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</si>
  <si>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</si>
  <si>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</si>
  <si>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</si>
  <si>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</si>
  <si>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</si>
  <si>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</si>
  <si>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</si>
  <si>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</si>
  <si>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</si>
  <si>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</si>
  <si>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</si>
  <si>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</si>
  <si>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</si>
  <si>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</si>
  <si>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</si>
  <si>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</si>
  <si>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</si>
  <si>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</si>
  <si>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</si>
  <si>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</si>
  <si>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</si>
  <si>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</si>
  <si>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</si>
  <si>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</si>
  <si>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</si>
  <si>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</si>
  <si>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</si>
  <si>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</si>
  <si>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</si>
  <si>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</si>
  <si>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</si>
  <si>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</si>
  <si>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</si>
  <si>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</si>
  <si>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</si>
  <si>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</si>
  <si>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</si>
  <si>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</si>
  <si>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</si>
  <si>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</si>
  <si>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</si>
  <si>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</si>
  <si>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</si>
  <si>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</si>
  <si>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</si>
  <si>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</si>
  <si>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</si>
  <si>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</si>
  <si>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</si>
  <si>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</si>
  <si>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</si>
  <si>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</si>
  <si>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</si>
  <si>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</si>
  <si>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</si>
  <si>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</si>
  <si>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</si>
  <si>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</si>
  <si>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</si>
  <si>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</si>
  <si>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</si>
  <si>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</si>
  <si>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</si>
  <si>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</si>
  <si>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</si>
  <si>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</si>
  <si>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</si>
  <si>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</si>
  <si>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</si>
  <si>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</si>
  <si>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</si>
  <si>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</si>
  <si>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</si>
  <si>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</si>
  <si>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</si>
  <si>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</si>
  <si>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</si>
  <si>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</si>
  <si>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</si>
  <si>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</si>
  <si>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</si>
  <si>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</si>
  <si>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</si>
  <si>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</si>
  <si>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</si>
  <si>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</si>
  <si>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</si>
  <si>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</si>
  <si>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</si>
  <si>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</si>
  <si>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</si>
  <si>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</si>
  <si>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</si>
  <si>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</si>
  <si>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</si>
  <si>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</si>
  <si>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</si>
  <si>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</si>
  <si>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</si>
  <si>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</si>
  <si>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</si>
  <si>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</si>
  <si>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</si>
  <si>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</si>
  <si>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</si>
  <si>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</si>
  <si>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</si>
  <si>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</si>
  <si>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</si>
  <si>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</si>
  <si>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</si>
  <si>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</si>
  <si>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</si>
  <si>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</si>
  <si>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</si>
  <si>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</si>
  <si>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</si>
  <si>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</si>
  <si>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</si>
  <si>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</si>
  <si>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</si>
  <si>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</si>
  <si>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</si>
  <si>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</si>
  <si>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</si>
  <si>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</si>
  <si>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</si>
  <si>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</si>
  <si>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</si>
  <si>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</si>
  <si>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</si>
  <si>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</si>
  <si>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</si>
  <si>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</si>
  <si>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</si>
  <si>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</si>
  <si>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</si>
  <si>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</si>
  <si>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</si>
  <si>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</si>
  <si>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</si>
  <si>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</si>
  <si>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</si>
  <si>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</si>
  <si>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</si>
  <si>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</si>
  <si>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</si>
  <si>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</si>
  <si>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</si>
  <si>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</si>
  <si>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</si>
  <si>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</si>
  <si>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</si>
  <si>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</si>
  <si>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</si>
  <si>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</si>
  <si>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</si>
  <si>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</si>
  <si>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</si>
  <si>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</si>
  <si>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</si>
  <si>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</si>
  <si>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</si>
  <si>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</si>
  <si>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</si>
  <si>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</si>
  <si>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</si>
  <si>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</si>
  <si>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</si>
  <si>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</si>
  <si>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</si>
  <si>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</si>
  <si>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</si>
  <si>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</si>
  <si>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</si>
  <si>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</si>
  <si>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</si>
  <si>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</si>
  <si>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</si>
  <si>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</si>
  <si>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</si>
  <si>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</si>
  <si>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</si>
  <si>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</si>
  <si>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</si>
  <si>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</si>
  <si>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</si>
  <si>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</si>
  <si>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</si>
  <si>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</si>
  <si>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</si>
  <si>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</si>
  <si>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</si>
  <si>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</si>
  <si>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</si>
  <si>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</si>
  <si>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</si>
  <si>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</si>
  <si>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</si>
  <si>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</si>
  <si>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</si>
  <si>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</si>
  <si>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</si>
  <si>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</si>
  <si>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</si>
  <si>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</si>
  <si>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</si>
  <si>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</si>
  <si>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</si>
  <si>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</si>
  <si>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</si>
  <si>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</si>
  <si>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</si>
  <si>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</si>
  <si>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</si>
  <si>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</si>
  <si>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</si>
  <si>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</si>
  <si>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</si>
  <si>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</si>
  <si>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</si>
  <si>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</si>
  <si>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</si>
  <si>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</si>
  <si>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</si>
  <si>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</si>
  <si>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</si>
  <si>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</si>
  <si>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</si>
  <si>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</si>
  <si>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</si>
  <si>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</si>
  <si>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</si>
  <si>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</si>
  <si>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</si>
  <si>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</si>
  <si>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</si>
  <si>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</si>
  <si>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</si>
  <si>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</si>
  <si>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</si>
  <si>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</si>
  <si>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</si>
  <si>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</si>
  <si>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</si>
  <si>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</si>
  <si>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</si>
  <si>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</si>
  <si>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</si>
  <si>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</si>
  <si>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</si>
  <si>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</si>
  <si>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</si>
  <si>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</si>
  <si>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</si>
  <si>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</si>
  <si>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</si>
  <si>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</si>
  <si>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</si>
  <si>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</si>
  <si>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</si>
  <si>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</si>
  <si>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</si>
  <si>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</si>
  <si>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</si>
  <si>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</si>
  <si>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</si>
  <si>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</si>
  <si>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</si>
  <si>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</si>
  <si>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</si>
  <si>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</si>
  <si>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</si>
  <si>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</si>
  <si>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</si>
  <si>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</si>
  <si>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</si>
  <si>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</si>
  <si>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</si>
  <si>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</si>
  <si>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</si>
  <si>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</si>
  <si>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</si>
  <si>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</si>
  <si>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</si>
  <si>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</si>
  <si>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</si>
  <si>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</si>
  <si>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</si>
  <si>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</si>
  <si>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</si>
  <si>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</si>
  <si>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</si>
  <si>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</si>
  <si>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</si>
  <si>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</si>
  <si>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</si>
  <si>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</si>
  <si>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</si>
  <si>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</si>
  <si>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</si>
  <si>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</si>
  <si>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</si>
  <si>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</si>
  <si>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</si>
  <si>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</si>
  <si>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</si>
  <si>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</si>
  <si>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</si>
  <si>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</si>
  <si>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</si>
  <si>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</si>
  <si>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</si>
  <si>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</si>
  <si>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</si>
  <si>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</si>
  <si>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</si>
  <si>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</si>
  <si>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</si>
  <si>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</si>
  <si>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</si>
  <si>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</si>
  <si>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</si>
  <si>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</si>
  <si>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</si>
  <si>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</si>
  <si>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</si>
  <si>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</si>
  <si>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</si>
  <si>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</si>
  <si>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</si>
  <si>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</si>
  <si>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</si>
  <si>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</si>
  <si>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</si>
  <si>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</si>
  <si>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</si>
  <si>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</si>
  <si>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</si>
  <si>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</si>
  <si>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</si>
  <si>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</si>
  <si>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</si>
  <si>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</si>
  <si>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</si>
  <si>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</si>
  <si>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</si>
  <si>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</si>
  <si>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</si>
  <si>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</si>
  <si>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</si>
  <si>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</si>
  <si>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</si>
  <si>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</si>
  <si>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</si>
  <si>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</si>
  <si>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</si>
  <si>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</si>
  <si>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</si>
  <si>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</si>
  <si>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</si>
  <si>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</si>
  <si>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</si>
  <si>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</si>
  <si>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</si>
  <si>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</si>
  <si>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</si>
  <si>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</si>
  <si>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</si>
  <si>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</si>
  <si>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</si>
  <si>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</si>
  <si>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</si>
  <si>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</si>
  <si>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</si>
  <si>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</si>
  <si>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</si>
  <si>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</si>
  <si>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</si>
  <si>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</si>
  <si>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</si>
  <si>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</si>
  <si>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</si>
  <si>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</si>
  <si>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</si>
  <si>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</si>
  <si>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</si>
  <si>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</si>
  <si>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</si>
  <si>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</si>
  <si>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</si>
  <si>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</si>
  <si>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</si>
  <si>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</si>
  <si>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</si>
  <si>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</si>
  <si>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</si>
  <si>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</si>
  <si>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</si>
  <si>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</si>
  <si>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</si>
  <si>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</si>
  <si>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</si>
  <si>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</si>
  <si>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</si>
  <si>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</si>
  <si>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</si>
  <si>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</si>
  <si>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</si>
  <si>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</si>
  <si>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</si>
  <si>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</si>
  <si>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</si>
  <si>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</si>
  <si>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</si>
  <si>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</si>
  <si>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</si>
  <si>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</si>
  <si>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</si>
  <si>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</si>
  <si>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</si>
  <si>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</si>
  <si>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</si>
  <si>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</si>
  <si>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</si>
  <si>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</si>
  <si>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</si>
  <si>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</si>
  <si>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</si>
  <si>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</si>
  <si>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</si>
  <si>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</si>
  <si>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</si>
  <si>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</si>
  <si>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</si>
  <si>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</si>
  <si>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</si>
  <si>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</si>
  <si>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</si>
  <si>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</si>
  <si>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</si>
  <si>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</si>
  <si>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</si>
  <si>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</si>
  <si>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</si>
  <si>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</si>
  <si>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</si>
  <si>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</si>
  <si>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</si>
  <si>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</si>
  <si>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</si>
  <si>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</si>
  <si>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</si>
  <si>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</si>
  <si>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</si>
  <si>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</si>
  <si>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</si>
  <si>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</si>
  <si>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</si>
  <si>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</si>
  <si>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</si>
  <si>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</si>
  <si>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</si>
  <si>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</si>
  <si>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</si>
  <si>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</si>
  <si>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</si>
  <si>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</si>
  <si>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</si>
  <si>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</si>
  <si>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</si>
  <si>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</si>
  <si>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</si>
  <si>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</si>
  <si>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</si>
  <si>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</si>
  <si>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</si>
  <si>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</si>
  <si>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</si>
  <si>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</si>
  <si>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</si>
  <si>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</si>
  <si>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</si>
  <si>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</si>
  <si>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</si>
  <si>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</si>
  <si>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</si>
  <si>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</si>
  <si>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</si>
  <si>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</si>
  <si>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</si>
  <si>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</si>
  <si>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</si>
  <si>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</si>
  <si>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</si>
  <si>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</si>
  <si>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</si>
  <si>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</si>
  <si>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</si>
  <si>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</si>
  <si>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</si>
  <si>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</si>
  <si>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</si>
  <si>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</si>
  <si>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</si>
  <si>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</si>
  <si>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</si>
  <si>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</si>
  <si>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</si>
  <si>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</si>
  <si>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</si>
  <si>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</si>
  <si>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</si>
  <si>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</si>
  <si>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</si>
  <si>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</si>
  <si>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</si>
  <si>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</si>
  <si>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</si>
  <si>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</si>
  <si>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</si>
  <si>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</si>
  <si>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</si>
  <si>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</si>
  <si>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</si>
  <si>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</si>
  <si>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</si>
  <si>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</si>
  <si>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</si>
  <si>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</si>
  <si>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</si>
  <si>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</si>
  <si>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</si>
  <si>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</si>
  <si>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</si>
  <si>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</si>
  <si>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</si>
  <si>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</si>
  <si>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</si>
  <si>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</si>
  <si>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</si>
  <si>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</si>
  <si>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</si>
  <si>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</si>
  <si>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</si>
  <si>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</si>
  <si>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</si>
  <si>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</si>
  <si>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</si>
  <si>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</si>
  <si>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</si>
  <si>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</si>
  <si>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</si>
  <si>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</si>
  <si>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</si>
  <si>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</si>
  <si>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</si>
  <si>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</si>
  <si>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</si>
  <si>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</si>
  <si>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</si>
  <si>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</si>
  <si>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</si>
  <si>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</si>
  <si>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</si>
  <si>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</si>
  <si>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</si>
  <si>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</si>
  <si>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</si>
  <si>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</si>
  <si>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</si>
  <si>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</si>
  <si>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</si>
  <si>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</si>
  <si>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</si>
  <si>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</si>
  <si>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</si>
  <si>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</si>
  <si>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</si>
  <si>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</si>
  <si>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</si>
  <si>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</si>
  <si>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</si>
  <si>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</si>
  <si>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</si>
  <si>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</si>
  <si>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</si>
  <si>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</si>
  <si>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</si>
  <si>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</si>
  <si>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</si>
  <si>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</si>
  <si>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</si>
  <si>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</si>
  <si>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</si>
  <si>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</si>
  <si>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</si>
  <si>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</si>
  <si>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</si>
  <si>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</si>
  <si>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</si>
  <si>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</si>
  <si>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</si>
  <si>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</si>
  <si>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</si>
  <si>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</si>
  <si>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</si>
  <si>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</si>
  <si>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</si>
  <si>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</si>
  <si>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</si>
  <si>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</si>
  <si>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</si>
  <si>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</si>
  <si>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</si>
  <si>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</si>
  <si>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</si>
  <si>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</si>
  <si>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</si>
  <si>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</si>
  <si>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</si>
  <si>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</si>
  <si>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</si>
  <si>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</si>
  <si>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</si>
  <si>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</si>
  <si>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</si>
  <si>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</si>
  <si>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</si>
  <si>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</si>
  <si>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</si>
  <si>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</si>
  <si>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</si>
  <si>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</si>
  <si>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</si>
  <si>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</si>
  <si>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</si>
  <si>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</si>
  <si>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</si>
  <si>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</si>
  <si>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</si>
  <si>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</si>
  <si>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</si>
  <si>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</si>
  <si>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</si>
  <si>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</si>
  <si>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</si>
  <si>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</si>
  <si>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</si>
  <si>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</si>
  <si>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</si>
  <si>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</si>
  <si>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</si>
  <si>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</si>
  <si>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</si>
  <si>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</si>
  <si>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</si>
  <si>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</si>
  <si>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</si>
  <si>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</si>
  <si>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</si>
  <si>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</si>
  <si>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</si>
  <si>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</si>
  <si>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</si>
  <si>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</si>
  <si>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</si>
  <si>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</si>
  <si>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</si>
  <si>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</si>
  <si>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</si>
  <si>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</si>
  <si>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</si>
  <si>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</si>
  <si>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</si>
  <si>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</si>
  <si>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</si>
  <si>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</si>
  <si>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</si>
  <si>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</si>
  <si>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</si>
  <si>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</si>
  <si>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</si>
  <si>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</si>
  <si>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</si>
  <si>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</si>
  <si>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</si>
  <si>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</si>
  <si>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</si>
  <si>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</si>
  <si>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</si>
  <si>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</si>
  <si>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</si>
  <si>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</si>
  <si>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</si>
  <si>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</si>
  <si>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</si>
  <si>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</si>
  <si>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</si>
  <si>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</si>
  <si>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</si>
  <si>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</si>
  <si>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</si>
  <si>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</si>
  <si>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</si>
  <si>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</si>
  <si>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</si>
  <si>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</si>
  <si>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</si>
  <si>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</si>
  <si>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</si>
  <si>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</si>
  <si>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</si>
  <si>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</si>
  <si>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</si>
  <si>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</si>
  <si>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</si>
  <si>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</si>
  <si>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</si>
  <si>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</si>
  <si>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</si>
  <si>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</si>
  <si>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</si>
  <si>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</si>
  <si>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</si>
  <si>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</si>
  <si>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</si>
  <si>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</si>
  <si>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</si>
  <si>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</si>
  <si>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</si>
  <si>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</si>
  <si>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</si>
  <si>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</si>
  <si>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</si>
  <si>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</si>
  <si>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</si>
  <si>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</si>
  <si>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</si>
  <si>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</si>
  <si>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</si>
  <si>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</si>
  <si>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</si>
  <si>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</si>
  <si>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</si>
  <si>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</si>
  <si>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</si>
  <si>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</si>
  <si>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</si>
  <si>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</si>
  <si>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</si>
  <si>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</si>
  <si>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</si>
  <si>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</si>
  <si>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</si>
  <si>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</si>
  <si>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</si>
  <si>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</si>
  <si>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</si>
  <si>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</si>
  <si>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</si>
  <si>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</si>
  <si>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</si>
  <si>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</si>
  <si>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</si>
  <si>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</si>
  <si>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</si>
  <si>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</si>
  <si>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</si>
  <si>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</si>
  <si>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</si>
  <si>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</si>
  <si>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</si>
  <si>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</si>
  <si>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</si>
  <si>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</si>
  <si>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</si>
  <si>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</si>
  <si>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</si>
  <si>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</si>
  <si>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</si>
  <si>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</si>
  <si>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</si>
  <si>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</si>
  <si>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</si>
  <si>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</si>
  <si>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</si>
  <si>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</si>
  <si>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</si>
  <si>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</si>
  <si>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</si>
  <si>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</si>
  <si>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</si>
  <si>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</si>
  <si>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</si>
  <si>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</si>
  <si>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</si>
  <si>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</si>
  <si>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</si>
  <si>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</si>
  <si>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</si>
  <si>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</si>
  <si>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</si>
  <si>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</si>
  <si>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</si>
  <si>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</si>
  <si>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</si>
  <si>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</si>
  <si>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</si>
  <si>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</si>
  <si>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</si>
  <si>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</si>
  <si>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</si>
  <si>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</si>
  <si>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</si>
  <si>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</si>
  <si>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</si>
  <si>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</si>
  <si>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</si>
  <si>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</si>
  <si>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</si>
  <si>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</si>
  <si>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</si>
  <si>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</si>
  <si>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</si>
  <si>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</si>
  <si>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</si>
  <si>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</si>
  <si>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</si>
  <si>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</si>
  <si>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</si>
  <si>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</si>
  <si>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</si>
  <si>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</si>
  <si>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</si>
  <si>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</si>
  <si>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</si>
  <si>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</si>
  <si>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</si>
  <si>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</si>
  <si>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</si>
  <si>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</si>
  <si>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</si>
  <si>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</si>
  <si>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</si>
  <si>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</si>
  <si>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</si>
  <si>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</si>
  <si>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</si>
  <si>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</si>
  <si>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</si>
  <si>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</si>
  <si>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</si>
  <si>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</si>
  <si>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</si>
  <si>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</si>
  <si>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</si>
  <si>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</si>
  <si>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</si>
  <si>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</si>
  <si>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</si>
  <si>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</si>
  <si>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</si>
  <si>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</si>
  <si>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</si>
  <si>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</si>
  <si>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</si>
  <si>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</si>
  <si>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</si>
  <si>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</si>
  <si>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</si>
  <si>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</si>
  <si>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</si>
  <si>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</si>
  <si>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</si>
  <si>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</si>
  <si>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</si>
  <si>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</si>
  <si>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</si>
  <si>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</si>
  <si>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</si>
  <si>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</si>
  <si>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</si>
  <si>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</si>
  <si>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</si>
  <si>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</si>
  <si>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</si>
  <si>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</si>
  <si>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</si>
  <si>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</si>
  <si>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</si>
  <si>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</si>
  <si>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</si>
  <si>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</si>
  <si>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</si>
  <si>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</si>
  <si>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</si>
  <si>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</si>
  <si>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</si>
  <si>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</si>
  <si>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</si>
  <si>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</si>
  <si>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</si>
  <si>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</si>
  <si>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</si>
  <si>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</si>
  <si>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</si>
  <si>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</si>
  <si>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</si>
  <si>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</si>
  <si>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</si>
  <si>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</si>
  <si>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</si>
  <si>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</si>
  <si>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</si>
  <si>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</si>
  <si>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</si>
  <si>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</si>
  <si>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</si>
  <si>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</si>
  <si>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</si>
  <si>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</si>
  <si>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</si>
  <si>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</si>
  <si>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</si>
  <si>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</si>
  <si>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</si>
  <si>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</si>
  <si>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</si>
  <si>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</si>
  <si>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</si>
  <si>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</si>
  <si>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</si>
  <si>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</si>
  <si>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</si>
  <si>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</si>
  <si>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</si>
  <si>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</si>
  <si>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</si>
  <si>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</si>
  <si>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</si>
  <si>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</si>
  <si>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</si>
  <si>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</si>
  <si>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</si>
  <si>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</si>
  <si>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</si>
  <si>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</si>
  <si>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</si>
  <si>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</si>
  <si>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</si>
  <si>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</si>
  <si>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</si>
  <si>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</si>
  <si>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</si>
  <si>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</si>
  <si>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</si>
  <si>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</si>
  <si>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</si>
  <si>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</si>
  <si>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</si>
  <si>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</si>
  <si>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</si>
  <si>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</si>
  <si>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</si>
  <si>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</si>
  <si>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</si>
  <si>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</si>
  <si>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</si>
  <si>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</si>
  <si>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</si>
  <si>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</si>
  <si>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</si>
  <si>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</si>
  <si>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</si>
  <si>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</si>
  <si>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</si>
  <si>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</si>
  <si>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</si>
  <si>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</si>
  <si>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</si>
  <si>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</si>
  <si>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</si>
  <si>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</si>
  <si>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</si>
  <si>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</si>
  <si>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</si>
  <si>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</si>
  <si>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</si>
  <si>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</si>
  <si>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</si>
  <si>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</si>
  <si>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</si>
  <si>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</si>
  <si>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</si>
  <si>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</si>
  <si>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</si>
  <si>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</si>
  <si>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</si>
  <si>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</si>
  <si>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</si>
  <si>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</si>
  <si>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</si>
  <si>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</si>
  <si>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</si>
  <si>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</si>
  <si>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</si>
  <si>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</si>
  <si>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</si>
  <si>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</si>
  <si>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</si>
  <si>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</si>
  <si>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</si>
  <si>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</si>
  <si>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</si>
  <si>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</si>
  <si>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</si>
  <si>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</si>
  <si>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</si>
  <si>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</si>
  <si>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</si>
  <si>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</si>
  <si>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</si>
  <si>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</si>
  <si>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</si>
  <si>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</si>
  <si>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</si>
  <si>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</si>
  <si>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</si>
  <si>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</si>
  <si>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</si>
  <si>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</si>
  <si>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</si>
  <si>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</si>
  <si>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</si>
  <si>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</si>
  <si>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</si>
  <si>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</si>
  <si>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</si>
  <si>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</si>
  <si>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</si>
  <si>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</si>
  <si>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</si>
  <si>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</si>
  <si>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</si>
  <si>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</si>
  <si>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</si>
  <si>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</si>
  <si>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</si>
  <si>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</si>
  <si>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</si>
  <si>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</si>
  <si>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</si>
  <si>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</si>
  <si>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</si>
  <si>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</si>
  <si>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</si>
  <si>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</si>
  <si>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</si>
  <si>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</si>
  <si>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</si>
  <si>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</si>
  <si>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</si>
  <si>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</si>
  <si>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</si>
  <si>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</si>
  <si>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</si>
  <si>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</si>
  <si>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</si>
  <si>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</si>
  <si>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</si>
  <si>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</si>
  <si>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</si>
  <si>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</si>
  <si>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</si>
  <si>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</si>
  <si>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</si>
  <si>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</si>
  <si>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</si>
  <si>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</si>
  <si>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</si>
  <si>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</si>
  <si>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</si>
  <si>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</si>
  <si>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</si>
  <si>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</si>
  <si>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</si>
  <si>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</si>
  <si>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</si>
  <si>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</si>
  <si>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</si>
  <si>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</si>
  <si>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</si>
  <si>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</si>
  <si>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</si>
  <si>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</si>
  <si>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</si>
  <si>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</si>
  <si>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</si>
  <si>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</si>
  <si>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</si>
  <si>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</si>
  <si>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</si>
  <si>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</si>
  <si>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</si>
  <si>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</si>
  <si>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</si>
  <si>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</si>
  <si>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</si>
  <si>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</si>
  <si>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</si>
  <si>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</si>
  <si>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</si>
  <si>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</si>
  <si>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</si>
  <si>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</si>
  <si>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</si>
  <si>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</si>
  <si>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</si>
  <si>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</si>
  <si>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</si>
  <si>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</si>
  <si>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</si>
  <si>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</si>
  <si>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</si>
  <si>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</si>
  <si>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</si>
  <si>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</si>
  <si>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</si>
  <si>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</si>
  <si>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</si>
  <si>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</si>
  <si>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</si>
  <si>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</si>
  <si>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</si>
  <si>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</si>
  <si>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</si>
  <si>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</si>
  <si>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</si>
  <si>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</si>
  <si>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</si>
  <si>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</si>
  <si>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</si>
  <si>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</si>
  <si>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</si>
  <si>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</si>
  <si>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</si>
  <si>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</si>
  <si>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</si>
  <si>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</si>
  <si>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</si>
  <si>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</si>
  <si>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</si>
  <si>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</si>
  <si>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</si>
  <si>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</si>
  <si>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</si>
  <si>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</si>
  <si>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</si>
  <si>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</si>
  <si>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</si>
  <si>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</si>
  <si>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</si>
  <si>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</si>
  <si>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</si>
  <si>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</si>
  <si>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</si>
  <si>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</si>
  <si>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</si>
  <si>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</si>
  <si>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</si>
  <si>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</si>
  <si>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</si>
  <si>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</si>
  <si>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</si>
  <si>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</si>
  <si>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</si>
  <si>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</si>
  <si>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</si>
  <si>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</si>
  <si>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</si>
  <si>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</si>
  <si>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</si>
  <si>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</si>
  <si>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</si>
  <si>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</si>
  <si>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</si>
  <si>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</si>
  <si>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</si>
  <si>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</si>
  <si>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</si>
  <si>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</si>
  <si>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</si>
  <si>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</si>
  <si>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</si>
  <si>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</si>
  <si>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</si>
  <si>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</si>
  <si>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</si>
  <si>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</si>
  <si>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</si>
  <si>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</si>
  <si>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</si>
  <si>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</si>
  <si>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</si>
  <si>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</si>
  <si>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</si>
  <si>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</si>
  <si>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</si>
  <si>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</si>
  <si>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</si>
  <si>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</si>
  <si>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</si>
  <si>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</si>
  <si>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</si>
  <si>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</si>
  <si>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</si>
  <si>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</si>
  <si>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</si>
  <si>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</si>
  <si>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</si>
  <si>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</si>
  <si>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</si>
  <si>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</si>
  <si>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</si>
  <si>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</si>
  <si>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</si>
  <si>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</si>
  <si>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</si>
  <si>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</si>
  <si>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</si>
  <si>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</si>
  <si>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</si>
  <si>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</si>
  <si>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</si>
  <si>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</si>
  <si>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</si>
  <si>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</si>
  <si>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</si>
  <si>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</si>
  <si>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</si>
  <si>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</si>
  <si>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</si>
  <si>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</si>
  <si>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</si>
  <si>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</si>
  <si>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</si>
  <si>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</si>
  <si>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</si>
  <si>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</si>
  <si>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</si>
  <si>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</si>
  <si>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</si>
  <si>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</si>
  <si>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</si>
  <si>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</si>
  <si>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</si>
  <si>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</si>
  <si>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</si>
  <si>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</si>
  <si>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</si>
  <si>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</si>
  <si>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</si>
  <si>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</si>
  <si>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</si>
  <si>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</si>
  <si>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</si>
  <si>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</si>
  <si>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</si>
  <si>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</si>
  <si>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</si>
  <si>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</si>
  <si>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</si>
  <si>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</si>
  <si>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</si>
  <si>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</si>
  <si>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</si>
  <si>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</si>
  <si>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</si>
  <si>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</si>
  <si>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</si>
  <si>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</si>
  <si>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</si>
  <si>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</si>
  <si>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</si>
  <si>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</si>
  <si>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</si>
  <si>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</si>
  <si>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</si>
  <si>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</si>
  <si>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</si>
  <si>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</si>
  <si>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</si>
  <si>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</si>
  <si>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</si>
  <si>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</si>
  <si>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</si>
  <si>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</si>
  <si>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</si>
  <si>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</si>
  <si>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</si>
  <si>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</si>
  <si>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</si>
  <si>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</si>
  <si>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</si>
  <si>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</si>
  <si>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</si>
  <si>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</si>
  <si>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</si>
  <si>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</si>
  <si>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</si>
  <si>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</si>
  <si>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</si>
  <si>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</si>
  <si>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</si>
  <si>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</si>
  <si>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</si>
  <si>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</si>
  <si>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</si>
  <si>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</si>
  <si>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</si>
  <si>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</si>
  <si>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</si>
  <si>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</si>
  <si>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</si>
  <si>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</si>
  <si>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</si>
  <si>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</si>
  <si>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</si>
  <si>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</si>
  <si>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</si>
  <si>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</si>
  <si>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</si>
  <si>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</si>
  <si>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</si>
  <si>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</si>
  <si>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</si>
  <si>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</si>
  <si>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</si>
  <si>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</si>
  <si>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</si>
  <si>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</si>
  <si>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</si>
  <si>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</si>
  <si>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</si>
  <si>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</si>
  <si>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</si>
  <si>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</si>
  <si>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</si>
  <si>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</si>
  <si>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</si>
  <si>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</si>
  <si>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</si>
  <si>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</si>
  <si>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</si>
  <si>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</si>
  <si>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</si>
  <si>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</si>
  <si>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</si>
  <si>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</si>
  <si>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</si>
  <si>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</si>
  <si>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</si>
  <si>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</si>
  <si>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</si>
  <si>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</si>
  <si>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</si>
  <si>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</si>
  <si>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</si>
  <si>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</si>
  <si>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</si>
  <si>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</si>
  <si>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</si>
  <si>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</si>
  <si>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</si>
  <si>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</si>
  <si>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</si>
  <si>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</si>
  <si>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</si>
  <si>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</si>
  <si>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</si>
  <si>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</si>
  <si>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</si>
  <si>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</si>
  <si>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</si>
  <si>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</si>
  <si>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</si>
  <si>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</si>
  <si>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</si>
  <si>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</si>
  <si>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</si>
  <si>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</si>
  <si>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</si>
  <si>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</si>
  <si>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</si>
  <si>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</si>
  <si>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</si>
  <si>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</si>
  <si>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</si>
  <si>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</si>
  <si>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</si>
  <si>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</si>
  <si>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</si>
  <si>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</si>
  <si>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</si>
  <si>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</si>
  <si>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</si>
  <si>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</si>
  <si>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</si>
  <si>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</si>
  <si>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</si>
  <si>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</si>
  <si>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</si>
  <si>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</si>
  <si>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</si>
  <si>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</si>
  <si>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</si>
  <si>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</si>
  <si>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</si>
  <si>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</si>
  <si>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</si>
  <si>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</si>
  <si>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</si>
  <si>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</si>
  <si>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</si>
  <si>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</si>
  <si>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</si>
  <si>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</si>
  <si>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</si>
  <si>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</si>
  <si>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</si>
  <si>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</si>
  <si>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</si>
  <si>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</si>
  <si>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</si>
  <si>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</si>
  <si>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</si>
  <si>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</si>
  <si>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</si>
  <si>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</si>
  <si>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</si>
  <si>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</si>
  <si>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</si>
  <si>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</si>
  <si>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</si>
  <si>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</si>
  <si>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</si>
  <si>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</si>
  <si>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</si>
  <si>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</si>
  <si>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</si>
  <si>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</si>
  <si>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</si>
  <si>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</si>
  <si>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</si>
  <si>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</si>
  <si>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</si>
  <si>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</si>
  <si>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</si>
  <si>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</si>
  <si>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</si>
  <si>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</si>
  <si>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</si>
  <si>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</si>
  <si>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</si>
  <si>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</si>
  <si>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</si>
  <si>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</si>
  <si>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</si>
  <si>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</si>
  <si>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</si>
  <si>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</si>
  <si>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</si>
  <si>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</si>
  <si>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</si>
  <si>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</si>
  <si>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</si>
  <si>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</si>
  <si>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</si>
  <si>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</si>
  <si>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</si>
  <si>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</si>
  <si>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</si>
  <si>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</si>
  <si>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</si>
  <si>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</si>
  <si>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</si>
  <si>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</si>
  <si>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</si>
  <si>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</si>
  <si>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</si>
  <si>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</si>
  <si>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</si>
  <si>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</si>
  <si>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</si>
  <si>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</si>
  <si>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</si>
  <si>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</si>
  <si>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</si>
  <si>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</si>
  <si>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</si>
  <si>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</si>
  <si>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</si>
  <si>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</si>
  <si>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</si>
  <si>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</si>
  <si>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</si>
  <si>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</si>
  <si>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</si>
  <si>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</si>
  <si>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</si>
  <si>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</si>
  <si>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</si>
  <si>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</si>
  <si>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</si>
  <si>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</si>
  <si>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</si>
  <si>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</si>
  <si>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</si>
  <si>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</si>
  <si>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</si>
  <si>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</si>
  <si>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</si>
  <si>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</si>
  <si>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</si>
  <si>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</si>
  <si>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</si>
  <si>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</si>
  <si>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</si>
  <si>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</si>
  <si>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</si>
  <si>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</si>
  <si>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</si>
  <si>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</si>
  <si>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</si>
  <si>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</si>
  <si>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</si>
  <si>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</si>
  <si>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</si>
  <si>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</si>
  <si>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</si>
  <si>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</si>
  <si>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</si>
  <si>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</si>
  <si>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</si>
  <si>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</si>
  <si>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</si>
  <si>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</si>
  <si>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</si>
  <si>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</si>
  <si>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</si>
  <si>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</si>
  <si>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</si>
  <si>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</si>
  <si>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</si>
  <si>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</si>
  <si>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</si>
  <si>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</si>
  <si>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</si>
  <si>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</si>
  <si>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</si>
  <si>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</si>
  <si>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</si>
  <si>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</si>
  <si>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</si>
  <si>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</si>
  <si>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</si>
  <si>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</si>
  <si>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</si>
  <si>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</si>
  <si>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</si>
  <si>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</si>
  <si>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</si>
  <si>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</si>
  <si>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</si>
  <si>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</si>
  <si>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</si>
  <si>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</si>
  <si>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</si>
  <si>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</si>
  <si>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</si>
  <si>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</si>
  <si>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</si>
  <si>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</si>
  <si>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</si>
  <si>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</si>
  <si>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</si>
  <si>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</si>
  <si>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</si>
  <si>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</si>
  <si>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</si>
  <si>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</si>
  <si>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</si>
  <si>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</si>
  <si>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</si>
  <si>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</si>
  <si>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</si>
  <si>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</si>
  <si>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</si>
  <si>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</si>
  <si>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</si>
  <si>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</si>
  <si>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</si>
  <si>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</si>
  <si>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</si>
  <si>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</si>
  <si>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</si>
  <si>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</si>
  <si>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</si>
  <si>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</si>
  <si>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</si>
  <si>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</si>
  <si>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</si>
  <si>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</si>
  <si>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</si>
  <si>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</si>
  <si>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</si>
  <si>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</si>
  <si>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</si>
  <si>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</si>
  <si>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</si>
  <si>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</si>
  <si>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</si>
  <si>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</si>
  <si>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</si>
  <si>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</si>
  <si>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</si>
  <si>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</si>
  <si>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</si>
  <si>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</si>
  <si>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</si>
  <si>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</si>
  <si>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</si>
  <si>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</si>
  <si>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</si>
  <si>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</si>
  <si>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</si>
  <si>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</si>
  <si>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</si>
  <si>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</si>
  <si>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</si>
  <si>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</si>
  <si>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</si>
  <si>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</si>
  <si>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</si>
  <si>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</si>
  <si>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</si>
  <si>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</si>
  <si>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</si>
  <si>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</si>
  <si>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</si>
  <si>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</si>
  <si>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</si>
  <si>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</si>
  <si>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</si>
  <si>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</si>
  <si>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</si>
  <si>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</si>
  <si>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</si>
  <si>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</si>
  <si>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</si>
  <si>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</si>
  <si>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</si>
  <si>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</si>
  <si>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</si>
  <si>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</si>
  <si>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</si>
  <si>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</si>
  <si>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</si>
  <si>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</si>
  <si>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</si>
  <si>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</si>
  <si>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</si>
  <si>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</si>
  <si>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</si>
  <si>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</si>
  <si>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</si>
  <si>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</si>
  <si>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</si>
  <si>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</si>
  <si>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</si>
  <si>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</si>
  <si>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</si>
  <si>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</si>
  <si>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</si>
  <si>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</si>
  <si>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</si>
  <si>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</si>
  <si>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</si>
  <si>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</si>
  <si>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</si>
  <si>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</si>
  <si>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</si>
  <si>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</si>
  <si>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</si>
  <si>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</si>
  <si>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</si>
  <si>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</si>
  <si>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</si>
  <si>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</si>
  <si>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</si>
  <si>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</si>
  <si>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</si>
  <si>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</si>
  <si>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</si>
  <si>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</si>
  <si>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</si>
  <si>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</si>
  <si>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</si>
  <si>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</si>
  <si>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</si>
  <si>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</si>
  <si>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</si>
  <si>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</si>
  <si>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</si>
  <si>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</si>
  <si>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</si>
  <si>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</si>
  <si>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</si>
  <si>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</si>
  <si>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</si>
  <si>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</si>
  <si>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</si>
  <si>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</si>
  <si>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</si>
  <si>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</si>
  <si>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</si>
  <si>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</si>
  <si>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</si>
  <si>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</si>
  <si>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</si>
  <si>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</si>
  <si>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</si>
  <si>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</si>
  <si>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</si>
  <si>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</si>
  <si>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</si>
  <si>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</si>
  <si>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</si>
  <si>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</si>
  <si>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</si>
  <si>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</si>
  <si>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</si>
  <si>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</si>
  <si>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</si>
  <si>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</si>
  <si>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</si>
  <si>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</si>
  <si>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</si>
  <si>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</si>
  <si>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</si>
  <si>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</si>
  <si>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</si>
  <si>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</si>
  <si>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</si>
  <si>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</si>
  <si>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</si>
  <si>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</si>
  <si>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</si>
  <si>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</si>
  <si>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</si>
  <si>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</si>
  <si>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</si>
  <si>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</si>
  <si>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</si>
  <si>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</si>
  <si>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</si>
  <si>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</si>
  <si>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</si>
  <si>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</si>
  <si>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</si>
  <si>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</si>
  <si>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</si>
  <si>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</si>
  <si>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</si>
  <si>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</si>
  <si>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</si>
  <si>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</si>
  <si>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</si>
  <si>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</si>
  <si>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</si>
  <si>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</si>
  <si>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</si>
  <si>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</si>
  <si>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</si>
  <si>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</si>
  <si>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</si>
  <si>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</si>
  <si>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</si>
  <si>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</si>
  <si>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</si>
  <si>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</si>
  <si>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</si>
  <si>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</si>
  <si>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</si>
  <si>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</si>
  <si>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</si>
  <si>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</si>
  <si>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</si>
  <si>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</si>
  <si>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</si>
  <si>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</si>
  <si>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</si>
  <si>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</si>
  <si>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</si>
  <si>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</si>
  <si>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</si>
  <si>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</si>
  <si>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</si>
  <si>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</si>
  <si>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</si>
  <si>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</si>
  <si>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</si>
  <si>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</si>
  <si>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</si>
  <si>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</si>
  <si>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</si>
  <si>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</si>
  <si>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</si>
  <si>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</si>
  <si>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</si>
  <si>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</si>
  <si>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</si>
  <si>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</si>
  <si>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</si>
  <si>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</si>
  <si>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</si>
  <si>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</si>
  <si>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</si>
  <si>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</si>
  <si>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</si>
  <si>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</si>
  <si>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</si>
  <si>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</si>
  <si>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</si>
  <si>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</si>
  <si>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</si>
  <si>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</si>
  <si>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</si>
  <si>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</si>
  <si>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</si>
  <si>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</si>
  <si>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</si>
  <si>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</si>
  <si>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</si>
  <si>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</si>
  <si>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</si>
  <si>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</si>
  <si>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</si>
  <si>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</si>
  <si>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</si>
  <si>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</si>
  <si>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</si>
  <si>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</si>
  <si>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</si>
  <si>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</si>
  <si>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</si>
  <si>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</si>
  <si>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</si>
  <si>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</si>
  <si>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</si>
  <si>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</si>
  <si>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</si>
  <si>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</si>
  <si>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</si>
  <si>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</si>
  <si>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</si>
  <si>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</si>
  <si>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</si>
  <si>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</si>
  <si>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</si>
  <si>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</si>
  <si>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</si>
  <si>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</si>
  <si>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</si>
  <si>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</si>
  <si>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</si>
  <si>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</si>
  <si>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</si>
  <si>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</si>
  <si>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</si>
  <si>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</si>
  <si>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</si>
  <si>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</si>
  <si>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</si>
  <si>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</si>
  <si>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</si>
  <si>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</si>
  <si>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</si>
  <si>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</si>
  <si>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</si>
  <si>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</si>
  <si>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</si>
  <si>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</si>
  <si>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</si>
  <si>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</si>
  <si>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</si>
  <si>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</si>
  <si>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</si>
  <si>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</si>
  <si>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</si>
  <si>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</si>
  <si>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</si>
  <si>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</si>
  <si>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</si>
  <si>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</si>
  <si>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</si>
  <si>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</si>
  <si>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</si>
  <si>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</si>
  <si>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</si>
  <si>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</si>
  <si>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</si>
  <si>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</si>
  <si>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</si>
  <si>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</si>
  <si>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</si>
  <si>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</si>
  <si>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</si>
  <si>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</si>
  <si>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</si>
  <si>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</si>
  <si>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</si>
  <si>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</si>
  <si>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</si>
  <si>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</si>
  <si>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</si>
  <si>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</si>
  <si>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</si>
  <si>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</si>
  <si>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</si>
  <si>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</si>
  <si>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</si>
  <si>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</si>
  <si>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</si>
  <si>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</si>
  <si>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</si>
  <si>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</si>
  <si>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</si>
  <si>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</si>
  <si>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</si>
  <si>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</si>
  <si>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</si>
  <si>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</si>
  <si>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</si>
  <si>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</si>
  <si>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</si>
  <si>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</si>
  <si>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</si>
  <si>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</si>
  <si>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</si>
  <si>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</si>
  <si>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</si>
  <si>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</si>
  <si>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</si>
  <si>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</si>
  <si>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</si>
  <si>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</si>
  <si>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</si>
  <si>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</si>
  <si>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</si>
  <si>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</si>
  <si>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</si>
  <si>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</si>
  <si>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</si>
  <si>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</si>
  <si>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</si>
  <si>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</si>
  <si>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</si>
  <si>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</si>
  <si>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</si>
  <si>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</si>
  <si>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</si>
  <si>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</si>
  <si>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</si>
  <si>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</si>
  <si>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</si>
  <si>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</si>
  <si>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</si>
  <si>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</si>
  <si>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</si>
  <si>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</si>
  <si>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</si>
  <si>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</si>
  <si>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</si>
  <si>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</si>
  <si>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</si>
  <si>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</si>
  <si>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</si>
  <si>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</si>
  <si>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</si>
  <si>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</si>
  <si>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</si>
  <si>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</si>
  <si>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</si>
  <si>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</si>
  <si>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</si>
  <si>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</si>
  <si>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</si>
  <si>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</si>
  <si>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</si>
  <si>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</si>
  <si>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</si>
  <si>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</si>
  <si>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</si>
  <si>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</si>
  <si>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</si>
  <si>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</si>
  <si>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</si>
  <si>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</si>
  <si>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</si>
  <si>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</si>
  <si>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</si>
  <si>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</si>
  <si>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</si>
  <si>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</si>
  <si>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</si>
  <si>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</si>
  <si>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</si>
  <si>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</si>
  <si>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</si>
  <si>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</si>
  <si>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</si>
  <si>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</si>
  <si>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</si>
  <si>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</si>
  <si>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</si>
  <si>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</si>
  <si>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</si>
  <si>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</si>
  <si>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</si>
  <si>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</si>
  <si>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</si>
  <si>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</si>
  <si>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</si>
  <si>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</si>
  <si>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</si>
  <si>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</si>
  <si>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</si>
  <si>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</si>
  <si>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</si>
  <si>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</si>
  <si>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</si>
  <si>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</si>
  <si>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</si>
  <si>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</si>
  <si>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</si>
  <si>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</si>
  <si>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</si>
  <si>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</si>
  <si>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</si>
  <si>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</si>
  <si>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</si>
  <si>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</si>
  <si>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</si>
  <si>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</si>
  <si>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</si>
  <si>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</si>
  <si>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</si>
  <si>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</si>
  <si>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</si>
  <si>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</si>
  <si>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</si>
  <si>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</si>
  <si>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</si>
  <si>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</si>
  <si>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</si>
  <si>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</si>
  <si>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</si>
  <si>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</si>
  <si>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</si>
  <si>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</si>
  <si>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</si>
  <si>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</si>
  <si>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</si>
  <si>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</si>
  <si>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</si>
  <si>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</si>
  <si>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</si>
  <si>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</si>
  <si>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</si>
  <si>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</si>
  <si>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</si>
  <si>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</si>
  <si>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</si>
  <si>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</si>
  <si>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</si>
  <si>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</si>
  <si>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</si>
  <si>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</si>
  <si>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</si>
  <si>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</si>
  <si>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</si>
  <si>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</si>
  <si>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</si>
  <si>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</si>
  <si>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</si>
  <si>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</si>
  <si>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</si>
  <si>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</si>
  <si>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</si>
  <si>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</si>
  <si>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</si>
  <si>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</si>
  <si>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</si>
  <si>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</si>
  <si>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</si>
  <si>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</si>
  <si>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</si>
  <si>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</si>
  <si>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</si>
  <si>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</si>
  <si>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</si>
  <si>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</si>
  <si>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</si>
  <si>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</si>
  <si>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</si>
  <si>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</si>
  <si>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</si>
  <si>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</si>
  <si>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</si>
  <si>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</si>
  <si>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</si>
  <si>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</si>
  <si>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</si>
  <si>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</si>
  <si>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</si>
  <si>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</si>
  <si>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</si>
  <si>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</si>
  <si>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</si>
  <si>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</si>
  <si>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</si>
  <si>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</si>
  <si>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</si>
  <si>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</si>
  <si>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</si>
  <si>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</si>
  <si>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</si>
  <si>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</si>
  <si>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</si>
  <si>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</si>
  <si>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</si>
  <si>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</si>
  <si>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</si>
  <si>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</si>
  <si>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</si>
  <si>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</si>
  <si>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</si>
  <si>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</si>
  <si>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</si>
  <si>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</si>
  <si>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</si>
  <si>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</si>
  <si>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</si>
  <si>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</si>
  <si>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</si>
  <si>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</si>
  <si>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</si>
  <si>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</si>
  <si>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</si>
  <si>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</si>
  <si>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</si>
  <si>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</si>
  <si>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</si>
  <si>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</si>
  <si>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</si>
  <si>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</si>
  <si>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</si>
  <si>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</si>
  <si>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</si>
  <si>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</si>
  <si>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</si>
  <si>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</si>
  <si>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</si>
  <si>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</si>
  <si>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</si>
  <si>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</si>
  <si>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</si>
  <si>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</si>
  <si>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</si>
  <si>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</si>
  <si>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</si>
  <si>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</si>
  <si>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</si>
  <si>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</si>
  <si>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</si>
  <si>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</si>
  <si>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</si>
  <si>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</si>
  <si>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</si>
  <si>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</si>
  <si>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</si>
  <si>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</si>
  <si>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</si>
  <si>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</si>
  <si>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</si>
  <si>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</si>
  <si>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</si>
  <si>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</si>
  <si>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</si>
  <si>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</si>
  <si>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</si>
  <si>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</si>
  <si>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</si>
  <si>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</si>
  <si>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</si>
  <si>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</si>
  <si>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</si>
  <si>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</si>
  <si>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</si>
  <si>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</si>
  <si>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</si>
  <si>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</si>
  <si>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</si>
  <si>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</si>
  <si>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</si>
  <si>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</si>
  <si>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</si>
  <si>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</si>
  <si>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</si>
  <si>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</si>
  <si>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</si>
  <si>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</si>
  <si>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</si>
  <si>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</si>
  <si>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</si>
  <si>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</si>
  <si>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</si>
  <si>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</si>
  <si>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</si>
  <si>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</si>
  <si>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</si>
  <si>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</si>
  <si>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</si>
  <si>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</si>
  <si>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</si>
  <si>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</si>
  <si>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</si>
  <si>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</si>
  <si>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</si>
  <si>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</si>
  <si>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</si>
  <si>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</si>
  <si>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</si>
  <si>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</si>
  <si>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</si>
  <si>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</si>
  <si>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</si>
  <si>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</si>
  <si>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</si>
  <si>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</si>
  <si>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</si>
  <si>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</si>
  <si>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</si>
  <si>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</si>
  <si>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</si>
  <si>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</si>
  <si>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</si>
  <si>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</si>
  <si>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</si>
  <si>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</si>
  <si>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</si>
  <si>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</si>
  <si>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</si>
  <si>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</si>
  <si>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</si>
  <si>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</si>
  <si>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</si>
  <si>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</si>
  <si>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</si>
  <si>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</si>
  <si>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</si>
  <si>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</si>
  <si>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</si>
  <si>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</si>
  <si>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</si>
  <si>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</si>
  <si>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</si>
  <si>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</si>
  <si>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</si>
  <si>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</si>
  <si>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</si>
  <si>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</si>
  <si>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</si>
  <si>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</si>
  <si>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</si>
  <si>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</si>
  <si>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</si>
  <si>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</si>
  <si>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</si>
  <si>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</si>
  <si>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</si>
  <si>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</si>
  <si>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</si>
  <si>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</si>
  <si>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</si>
  <si>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</si>
  <si>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</si>
  <si>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</si>
  <si>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</si>
  <si>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</si>
  <si>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</si>
  <si>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</si>
  <si>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</si>
  <si>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</si>
  <si>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</si>
  <si>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</si>
  <si>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</si>
  <si>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</si>
  <si>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</si>
  <si>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</si>
  <si>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</si>
  <si>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</si>
  <si>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</si>
  <si>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</si>
  <si>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</si>
  <si>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</si>
  <si>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</si>
  <si>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</si>
  <si>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</si>
  <si>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</si>
  <si>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</si>
  <si>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</si>
  <si>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</si>
  <si>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</si>
  <si>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</si>
  <si>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</si>
  <si>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</si>
  <si>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</si>
  <si>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</si>
  <si>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</si>
  <si>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</si>
  <si>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</si>
  <si>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</si>
  <si>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</si>
  <si>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</si>
  <si>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</si>
  <si>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</si>
  <si>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</si>
  <si>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</si>
  <si>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</si>
  <si>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</si>
  <si>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</si>
  <si>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</si>
  <si>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</si>
  <si>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</si>
  <si>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</si>
  <si>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</si>
  <si>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</si>
  <si>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</si>
  <si>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</si>
  <si>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</si>
  <si>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</si>
  <si>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</si>
  <si>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</si>
  <si>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</si>
  <si>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</si>
  <si>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</si>
  <si>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</si>
  <si>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</si>
  <si>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</si>
  <si>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</si>
  <si>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</si>
  <si>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</si>
  <si>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</si>
  <si>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</si>
  <si>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</si>
  <si>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</si>
  <si>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</si>
  <si>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</si>
  <si>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</si>
  <si>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</si>
  <si>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</si>
  <si>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</si>
  <si>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</si>
  <si>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</si>
  <si>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</si>
  <si>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</si>
  <si>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</si>
  <si>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</si>
  <si>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</si>
  <si>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</si>
  <si>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</si>
  <si>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</si>
  <si>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</si>
  <si>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</si>
  <si>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</si>
  <si>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</si>
  <si>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</si>
  <si>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</si>
  <si>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</si>
  <si>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</si>
  <si>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</si>
  <si>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</si>
  <si>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</si>
  <si>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</si>
  <si>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</si>
  <si>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</si>
  <si>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</si>
  <si>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</si>
  <si>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</si>
  <si>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</si>
  <si>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</si>
  <si>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</si>
  <si>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</si>
  <si>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</si>
  <si>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</si>
  <si>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</si>
  <si>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</si>
  <si>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</si>
  <si>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</si>
  <si>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</si>
  <si>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</si>
  <si>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</si>
  <si>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</si>
  <si>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</si>
  <si>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</si>
  <si>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</si>
  <si>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</si>
  <si>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</si>
  <si>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</si>
  <si>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</si>
  <si>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</si>
  <si>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</si>
  <si>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</si>
  <si>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</si>
  <si>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</si>
  <si>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</si>
  <si>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</si>
  <si>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</si>
  <si>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</si>
  <si>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</si>
  <si>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</si>
  <si>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</si>
  <si>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</si>
  <si>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</si>
  <si>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</si>
  <si>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</si>
  <si>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</si>
  <si>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</si>
  <si>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</si>
  <si>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</si>
  <si>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</si>
  <si>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</si>
  <si>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</si>
  <si>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</si>
  <si>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</si>
  <si>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</si>
  <si>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</si>
  <si>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</si>
  <si>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</si>
  <si>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</si>
  <si>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</si>
  <si>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</si>
  <si>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</si>
  <si>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</si>
  <si>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</si>
  <si>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</si>
  <si>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</si>
  <si>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</si>
  <si>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</si>
  <si>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</si>
  <si>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</si>
  <si>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</si>
  <si>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</si>
  <si>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</si>
  <si>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</si>
  <si>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</si>
  <si>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</si>
  <si>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</si>
  <si>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</si>
  <si>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</si>
  <si>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</si>
  <si>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</si>
  <si>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</si>
  <si>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</si>
  <si>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</si>
  <si>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</si>
  <si>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</si>
  <si>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</si>
  <si>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</si>
  <si>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</si>
  <si>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</si>
  <si>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</si>
  <si>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</si>
  <si>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</si>
  <si>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</si>
  <si>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</si>
  <si>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</si>
  <si>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</si>
  <si>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</si>
  <si>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</si>
  <si>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</si>
  <si>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</si>
  <si>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</si>
  <si>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</si>
  <si>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</si>
  <si>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</si>
  <si>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</si>
  <si>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</si>
  <si>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</si>
  <si>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</si>
  <si>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</si>
  <si>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</si>
  <si>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</si>
  <si>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</si>
  <si>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</si>
  <si>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</si>
  <si>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</si>
  <si>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</si>
  <si>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</si>
  <si>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</si>
  <si>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</si>
  <si>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</si>
  <si>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</si>
  <si>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</si>
  <si>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</si>
  <si>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</si>
  <si>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</si>
  <si>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</si>
  <si>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</si>
  <si>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</si>
  <si>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</si>
  <si>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</si>
  <si>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</si>
  <si>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</si>
  <si>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</si>
  <si>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</si>
  <si>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</si>
  <si>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</si>
  <si>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</si>
  <si>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</si>
  <si>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</si>
  <si>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</si>
  <si>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</si>
  <si>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</si>
  <si>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</si>
  <si>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</si>
  <si>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</si>
  <si>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</si>
  <si>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</si>
  <si>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</si>
  <si>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</si>
  <si>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</si>
  <si>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</si>
  <si>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</si>
  <si>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</si>
  <si>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</si>
  <si>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</si>
  <si>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</si>
  <si>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</si>
  <si>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</si>
  <si>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</si>
  <si>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</si>
  <si>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</si>
  <si>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</si>
  <si>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</si>
  <si>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</si>
  <si>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</si>
  <si>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</si>
  <si>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</si>
  <si>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</si>
  <si>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</si>
  <si>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</si>
  <si>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</si>
  <si>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</si>
  <si>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</si>
  <si>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</si>
  <si>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</si>
  <si>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</si>
  <si>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</si>
  <si>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</si>
  <si>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</si>
  <si>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</si>
  <si>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</si>
  <si>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</si>
  <si>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</si>
  <si>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</si>
  <si>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</si>
  <si>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</si>
  <si>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</si>
  <si>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</si>
  <si>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</si>
  <si>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</si>
  <si>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</si>
  <si>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</si>
  <si>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</si>
  <si>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</si>
  <si>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</si>
  <si>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</si>
  <si>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</si>
  <si>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</si>
  <si>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</si>
  <si>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</si>
  <si>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</si>
  <si>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</si>
  <si>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</si>
  <si>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</si>
  <si>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</si>
  <si>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</si>
  <si>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</si>
  <si>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</si>
  <si>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</si>
  <si>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</si>
  <si>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</si>
  <si>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</si>
  <si>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</si>
  <si>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</si>
  <si>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</si>
  <si>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</si>
  <si>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</si>
  <si>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</si>
  <si>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</si>
  <si>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</si>
  <si>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</si>
  <si>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</si>
  <si>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</si>
  <si>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</si>
  <si>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</si>
  <si>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</si>
  <si>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</si>
  <si>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</si>
  <si>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</si>
  <si>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</si>
  <si>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</si>
  <si>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</si>
  <si>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</si>
  <si>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</si>
  <si>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</si>
  <si>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</si>
  <si>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</si>
  <si>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</si>
  <si>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</si>
  <si>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</si>
  <si>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</si>
  <si>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</si>
  <si>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</si>
  <si>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</si>
  <si>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</si>
  <si>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</si>
  <si>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</si>
  <si>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</si>
  <si>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</si>
  <si>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</si>
  <si>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</si>
  <si>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</si>
  <si>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</si>
  <si>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</si>
  <si>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</si>
  <si>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</si>
  <si>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</si>
  <si>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</si>
  <si>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</si>
  <si>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</si>
  <si>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</si>
  <si>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</si>
  <si>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</si>
  <si>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</si>
  <si>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</si>
  <si>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</si>
  <si>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</si>
  <si>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</si>
  <si>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</si>
  <si>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</si>
  <si>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</si>
  <si>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</si>
  <si>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</si>
  <si>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</si>
  <si>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</si>
  <si>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</si>
  <si>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</si>
  <si>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</si>
  <si>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</si>
  <si>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</si>
  <si>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</si>
  <si>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</si>
  <si>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</si>
  <si>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</si>
  <si>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</si>
  <si>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</si>
  <si>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</si>
  <si>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</si>
  <si>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</si>
  <si>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</si>
  <si>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</si>
  <si>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</si>
  <si>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</si>
  <si>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</si>
  <si>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</si>
  <si>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</si>
  <si>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</si>
  <si>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</si>
  <si>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</si>
  <si>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</si>
  <si>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</si>
  <si>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</si>
  <si>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</si>
  <si>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</si>
  <si>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</si>
  <si>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</si>
  <si>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</si>
  <si>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</si>
  <si>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</si>
  <si>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</si>
  <si>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</si>
  <si>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</si>
  <si>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</si>
  <si>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</si>
  <si>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</si>
  <si>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</si>
  <si>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</si>
  <si>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</si>
  <si>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</si>
  <si>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</si>
  <si>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</si>
  <si>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</si>
  <si>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</si>
  <si>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</si>
  <si>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</si>
  <si>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</si>
  <si>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</si>
  <si>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</si>
  <si>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</si>
  <si>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</si>
  <si>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</si>
  <si>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</si>
  <si>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</si>
  <si>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</si>
  <si>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</si>
  <si>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</si>
  <si>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</si>
  <si>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</si>
  <si>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</si>
  <si>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</si>
  <si>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</si>
  <si>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</si>
  <si>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</si>
  <si>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</si>
  <si>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</si>
  <si>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</si>
  <si>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</si>
  <si>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</si>
  <si>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</si>
  <si>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</si>
  <si>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</si>
  <si>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</si>
  <si>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</si>
  <si>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</si>
  <si>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</si>
  <si>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</si>
  <si>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</si>
  <si>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</si>
  <si>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</si>
  <si>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</si>
  <si>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</si>
  <si>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</si>
  <si>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</si>
  <si>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</si>
  <si>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</si>
  <si>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</si>
  <si>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</si>
  <si>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</si>
  <si>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</si>
  <si>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</si>
  <si>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</si>
  <si>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</si>
  <si>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</si>
  <si>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</si>
  <si>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</si>
  <si>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</si>
  <si>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</si>
  <si>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</si>
  <si>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</si>
  <si>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</si>
  <si>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</si>
  <si>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</si>
  <si>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</si>
  <si>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</si>
  <si>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</si>
  <si>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</si>
  <si>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</si>
  <si>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</si>
  <si>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</si>
  <si>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</si>
  <si>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</si>
  <si>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</si>
  <si>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</si>
  <si>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</si>
  <si>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</si>
  <si>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</si>
  <si>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</si>
  <si>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</si>
  <si>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</si>
  <si>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</si>
  <si>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</si>
  <si>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</si>
  <si>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</si>
  <si>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</si>
  <si>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</si>
  <si>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</si>
  <si>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</si>
  <si>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</si>
  <si>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</si>
  <si>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</si>
  <si>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</si>
  <si>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</si>
  <si>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</si>
  <si>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</si>
  <si>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</si>
  <si>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</si>
  <si>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</si>
  <si>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</si>
  <si>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</si>
  <si>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</si>
  <si>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</si>
  <si>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</si>
  <si>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</si>
  <si>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</si>
  <si>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</si>
  <si>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</si>
  <si>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</si>
  <si>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</si>
  <si>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</si>
  <si>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</si>
  <si>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</si>
  <si>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</si>
  <si>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</si>
  <si>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</si>
  <si>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</si>
  <si>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</si>
  <si>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</si>
  <si>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</si>
  <si>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</si>
  <si>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</si>
  <si>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</si>
  <si>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</si>
  <si>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</si>
  <si>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</si>
  <si>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</si>
  <si>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</si>
  <si>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</si>
  <si>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</si>
  <si>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</si>
  <si>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</si>
  <si>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</si>
  <si>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</si>
  <si>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</si>
  <si>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</si>
  <si>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</si>
  <si>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</si>
  <si>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</si>
  <si>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</si>
  <si>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</si>
  <si>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</si>
  <si>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</si>
  <si>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</si>
  <si>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</si>
  <si>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</si>
  <si>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</si>
  <si>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</si>
  <si>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</si>
  <si>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</si>
  <si>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</si>
  <si>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</si>
  <si>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</si>
  <si>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</si>
  <si>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</si>
  <si>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</si>
  <si>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</si>
  <si>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</si>
  <si>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</si>
  <si>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</si>
  <si>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</si>
  <si>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</si>
  <si>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</si>
  <si>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</si>
  <si>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</si>
  <si>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</si>
  <si>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</si>
  <si>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</si>
  <si>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</si>
  <si>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</si>
  <si>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</si>
  <si>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</si>
  <si>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</si>
  <si>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</si>
  <si>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</si>
  <si>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</si>
  <si>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</si>
  <si>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</si>
  <si>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</si>
  <si>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</si>
  <si>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</si>
  <si>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</si>
  <si>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</si>
  <si>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</si>
  <si>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</si>
  <si>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</si>
  <si>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</si>
  <si>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</si>
  <si>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</si>
  <si>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</si>
  <si>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</si>
  <si>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</si>
  <si>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</si>
  <si>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</si>
  <si>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</si>
  <si>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</si>
  <si>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</si>
  <si>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</si>
  <si>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</si>
  <si>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</si>
  <si>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</si>
  <si>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</si>
  <si>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</si>
  <si>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</si>
  <si>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</si>
  <si>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</si>
  <si>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</si>
  <si>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</si>
  <si>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</si>
  <si>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</si>
  <si>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</si>
  <si>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</si>
  <si>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</si>
  <si>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</si>
  <si>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</si>
  <si>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</si>
  <si>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</si>
  <si>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</si>
  <si>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</si>
  <si>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</si>
  <si>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</si>
  <si>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</si>
  <si>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</si>
  <si>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</si>
  <si>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</si>
  <si>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</si>
  <si>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</si>
  <si>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</si>
  <si>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</si>
  <si>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</si>
  <si>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</si>
  <si>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</si>
  <si>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</si>
  <si>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</si>
  <si>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</si>
  <si>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</si>
  <si>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</si>
  <si>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</si>
  <si>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</si>
  <si>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</si>
  <si>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</si>
  <si>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</si>
  <si>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</si>
  <si>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</si>
  <si>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</si>
  <si>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</si>
  <si>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</si>
  <si>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</si>
  <si>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</si>
  <si>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</si>
  <si>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</si>
  <si>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</si>
  <si>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</si>
  <si>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</si>
  <si>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</si>
  <si>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</si>
  <si>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</si>
  <si>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</si>
  <si>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</si>
  <si>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</si>
  <si>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</si>
  <si>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</si>
  <si>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</si>
  <si>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</si>
  <si>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</si>
  <si>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</si>
  <si>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</si>
  <si>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</si>
  <si>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</si>
  <si>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</si>
  <si>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</si>
  <si>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</si>
  <si>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</si>
  <si>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</si>
  <si>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</si>
  <si>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</si>
  <si>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</si>
  <si>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</si>
  <si>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</si>
  <si>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</si>
  <si>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</si>
  <si>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</si>
  <si>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</si>
  <si>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</si>
  <si>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</si>
  <si>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</si>
  <si>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</si>
  <si>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</si>
  <si>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</si>
  <si>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</si>
  <si>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</si>
  <si>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</si>
  <si>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</si>
  <si>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</si>
  <si>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</si>
  <si>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</si>
  <si>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</si>
  <si>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</si>
  <si>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</si>
  <si>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</si>
  <si>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</si>
  <si>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</si>
  <si>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</si>
  <si>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</si>
  <si>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</si>
  <si>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</si>
  <si>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</si>
  <si>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</si>
  <si>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</si>
  <si>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</si>
  <si>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</si>
  <si>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</si>
  <si>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</si>
  <si>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</si>
  <si>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</si>
  <si>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</si>
  <si>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</si>
  <si>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</si>
  <si>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</si>
  <si>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</si>
  <si>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</si>
  <si>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</si>
  <si>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</si>
  <si>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</si>
  <si>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</si>
  <si>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</si>
  <si>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</si>
  <si>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</si>
  <si>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</si>
  <si>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</si>
  <si>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</si>
  <si>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</si>
  <si>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</si>
  <si>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</si>
  <si>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</si>
  <si>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</si>
  <si>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</si>
  <si>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</si>
  <si>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</si>
  <si>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</si>
  <si>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</si>
  <si>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</si>
  <si>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</si>
  <si>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</si>
  <si>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</si>
  <si>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</si>
  <si>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</si>
  <si>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</si>
  <si>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</si>
  <si>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</si>
  <si>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</si>
  <si>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</si>
  <si>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</si>
  <si>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</si>
  <si>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</si>
  <si>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</si>
  <si>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</si>
  <si>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</si>
  <si>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</si>
  <si>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</si>
  <si>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</si>
  <si>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</si>
  <si>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</si>
  <si>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</si>
  <si>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</si>
  <si>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</si>
  <si>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</si>
  <si>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</si>
  <si>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</si>
  <si>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</si>
  <si>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</si>
  <si>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</si>
  <si>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</si>
  <si>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</si>
  <si>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</si>
  <si>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</si>
  <si>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</si>
  <si>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</si>
  <si>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</si>
  <si>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</si>
  <si>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</si>
  <si>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</si>
  <si>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</si>
  <si>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</si>
  <si>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</si>
  <si>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</si>
  <si>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</si>
  <si>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</si>
  <si>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</si>
  <si>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</si>
  <si>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</si>
  <si>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</si>
  <si>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</si>
  <si>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</si>
  <si>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</si>
  <si>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</si>
  <si>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</si>
  <si>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</si>
  <si>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</si>
  <si>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</si>
  <si>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</si>
  <si>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</si>
  <si>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</si>
  <si>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</si>
  <si>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</si>
  <si>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</si>
  <si>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</si>
  <si>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</si>
  <si>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</si>
  <si>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</si>
  <si>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</si>
  <si>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</si>
  <si>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</si>
  <si>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</si>
  <si>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</si>
  <si>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</si>
  <si>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</si>
  <si>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</si>
  <si>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</si>
  <si>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</si>
  <si>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</si>
  <si>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</si>
  <si>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</si>
  <si>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</si>
  <si>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</si>
  <si>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</si>
  <si>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</si>
  <si>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</si>
  <si>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</si>
  <si>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</si>
  <si>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</si>
  <si>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</si>
  <si>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</si>
  <si>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</si>
  <si>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</si>
  <si>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</si>
  <si>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</si>
  <si>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</si>
  <si>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</si>
  <si>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</si>
  <si>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</si>
  <si>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</si>
  <si>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</si>
  <si>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</si>
  <si>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</si>
  <si>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</si>
  <si>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</si>
  <si>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</si>
  <si>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</si>
  <si>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</si>
  <si>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</si>
  <si>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</si>
  <si>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</si>
  <si>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</si>
  <si>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</si>
  <si>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</si>
  <si>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</si>
  <si>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</si>
  <si>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</si>
  <si>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</si>
  <si>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</si>
  <si>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</si>
  <si>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</si>
  <si>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</si>
  <si>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</si>
  <si>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</si>
  <si>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</si>
  <si>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</si>
  <si>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</si>
  <si>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</si>
  <si>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</si>
  <si>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</si>
  <si>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</si>
  <si>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</si>
  <si>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</si>
  <si>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</si>
  <si>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</si>
  <si>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</si>
  <si>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</si>
  <si>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</si>
  <si>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</si>
  <si>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</si>
  <si>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</si>
  <si>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</si>
  <si>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</si>
  <si>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</si>
  <si>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</si>
  <si>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</si>
  <si>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</si>
  <si>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</si>
  <si>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</si>
  <si>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</si>
  <si>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</si>
  <si>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</si>
  <si>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</si>
  <si>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</si>
  <si>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</si>
  <si>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</si>
  <si>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</si>
  <si>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</si>
  <si>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</si>
  <si>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</si>
  <si>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</si>
  <si>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</si>
  <si>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</si>
  <si>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</si>
  <si>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</si>
  <si>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</si>
  <si>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</si>
  <si>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</si>
  <si>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</si>
  <si>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</si>
  <si>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</si>
  <si>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</si>
  <si>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</si>
  <si>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</si>
  <si>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</si>
  <si>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</si>
  <si>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</si>
  <si>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</si>
  <si>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</si>
  <si>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</si>
  <si>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</si>
  <si>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</si>
  <si>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</si>
  <si>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</si>
  <si>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</si>
  <si>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</si>
  <si>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</si>
  <si>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</si>
  <si>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</si>
  <si>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</si>
  <si>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</si>
  <si>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</si>
  <si>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</si>
  <si>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</si>
  <si>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</si>
  <si>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</si>
  <si>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</si>
  <si>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</si>
  <si>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</si>
  <si>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</si>
  <si>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</si>
  <si>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</si>
  <si>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</si>
  <si>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</si>
  <si>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</si>
  <si>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</si>
  <si>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</si>
  <si>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</si>
  <si>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</si>
  <si>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</si>
  <si>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</si>
  <si>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</si>
  <si>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</si>
  <si>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</si>
  <si>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</si>
  <si>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</si>
  <si>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</si>
  <si>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</si>
  <si>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</si>
  <si>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</si>
  <si>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</si>
  <si>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</si>
  <si>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</si>
  <si>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</si>
  <si>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</si>
  <si>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</si>
  <si>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</si>
  <si>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</si>
  <si>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</si>
  <si>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</si>
  <si>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</si>
  <si>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</si>
  <si>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</si>
  <si>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</si>
  <si>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</si>
  <si>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</si>
  <si>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</si>
  <si>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</si>
  <si>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</si>
  <si>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</si>
  <si>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</si>
  <si>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</si>
  <si>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</si>
  <si>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</si>
  <si>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</si>
  <si>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</si>
  <si>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</si>
  <si>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</si>
  <si>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</si>
  <si>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</si>
  <si>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</si>
  <si>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</si>
  <si>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</si>
  <si>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</si>
  <si>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</si>
  <si>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</si>
  <si>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</si>
  <si>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</si>
  <si>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</si>
  <si>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</si>
  <si>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</si>
  <si>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</si>
  <si>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</si>
  <si>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</si>
  <si>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</si>
  <si>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</si>
  <si>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</si>
  <si>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</si>
  <si>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</si>
  <si>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</si>
  <si>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</si>
  <si>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</si>
  <si>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</si>
  <si>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</si>
  <si>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</si>
  <si>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</si>
  <si>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</si>
  <si>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</si>
  <si>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</si>
  <si>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</si>
  <si>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</si>
  <si>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</si>
  <si>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</si>
  <si>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</si>
  <si>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</si>
  <si>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</si>
  <si>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</si>
  <si>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</si>
  <si>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</si>
  <si>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</si>
  <si>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</si>
  <si>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</si>
  <si>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</si>
  <si>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</si>
  <si>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</si>
  <si>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</si>
  <si>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</si>
  <si>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</si>
  <si>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</si>
  <si>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</si>
  <si>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</si>
  <si>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</si>
  <si>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</si>
  <si>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</si>
  <si>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</si>
  <si>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</si>
  <si>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</si>
  <si>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</si>
  <si>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</si>
  <si>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</si>
  <si>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</si>
  <si>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</si>
  <si>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</si>
  <si>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</si>
  <si>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</si>
  <si>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</si>
  <si>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</si>
  <si>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</si>
  <si>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</si>
  <si>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</si>
  <si>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</si>
  <si>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</si>
  <si>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</si>
  <si>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</si>
  <si>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</si>
  <si>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</si>
  <si>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</si>
  <si>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</si>
  <si>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</si>
  <si>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</si>
  <si>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</si>
  <si>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</si>
  <si>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</si>
  <si>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</si>
  <si>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</si>
  <si>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</si>
  <si>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</si>
  <si>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</si>
  <si>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</si>
  <si>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</si>
  <si>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</si>
  <si>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</si>
  <si>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</si>
  <si>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</si>
  <si>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</si>
  <si>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</si>
  <si>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</si>
  <si>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</si>
  <si>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</si>
  <si>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</si>
  <si>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</si>
  <si>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</si>
  <si>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</si>
  <si>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</si>
  <si>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</si>
  <si>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</si>
  <si>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</si>
  <si>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</si>
  <si>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</si>
  <si>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</si>
  <si>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</si>
  <si>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</si>
  <si>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</si>
  <si>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</si>
  <si>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</si>
  <si>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</si>
  <si>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</si>
  <si>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</si>
  <si>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</si>
  <si>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</si>
  <si>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</si>
  <si>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</si>
  <si>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</si>
  <si>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</si>
  <si>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</si>
  <si>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</si>
  <si>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</si>
  <si>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</si>
  <si>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</si>
  <si>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</si>
  <si>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</si>
  <si>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</si>
  <si>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</si>
  <si>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</si>
  <si>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</si>
  <si>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</si>
  <si>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</si>
  <si>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</si>
  <si>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</si>
  <si>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</si>
  <si>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</si>
  <si>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</si>
  <si>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</si>
  <si>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</si>
  <si>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</si>
  <si>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</si>
  <si>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</si>
  <si>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</si>
  <si>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</si>
  <si>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</si>
  <si>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</si>
  <si>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</si>
  <si>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</si>
  <si>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</si>
  <si>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</si>
  <si>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</si>
  <si>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</si>
  <si>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</si>
  <si>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</si>
  <si>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</si>
  <si>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</si>
  <si>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</si>
  <si>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</si>
  <si>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</si>
  <si>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</si>
  <si>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</si>
  <si>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</si>
  <si>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</si>
  <si>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</si>
  <si>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</si>
  <si>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</si>
  <si>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</si>
  <si>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</si>
  <si>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</si>
  <si>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</si>
  <si>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</si>
  <si>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</si>
  <si>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</si>
  <si>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</si>
  <si>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</si>
  <si>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</si>
  <si>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</si>
  <si>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</si>
  <si>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</si>
  <si>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</si>
  <si>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</si>
  <si>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</si>
  <si>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</si>
  <si>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</si>
  <si>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</si>
  <si>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</si>
  <si>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</si>
  <si>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</si>
  <si>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</si>
  <si>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</si>
  <si>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</si>
  <si>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</si>
  <si>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</si>
  <si>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</si>
  <si>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</si>
  <si>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</si>
  <si>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</si>
  <si>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</si>
  <si>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</si>
  <si>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</si>
  <si>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</si>
  <si>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</si>
  <si>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</si>
  <si>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</si>
  <si>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</si>
  <si>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</si>
  <si>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</si>
  <si>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</si>
  <si>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</si>
  <si>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</si>
  <si>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</si>
  <si>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</si>
  <si>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</si>
  <si>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</si>
  <si>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</si>
  <si>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</si>
  <si>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</si>
  <si>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</si>
  <si>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</si>
  <si>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</si>
  <si>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</si>
  <si>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</si>
  <si>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</si>
  <si>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</si>
  <si>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</si>
  <si>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</si>
  <si>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</si>
  <si>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</si>
  <si>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</si>
  <si>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</si>
  <si>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</si>
  <si>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</si>
  <si>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</si>
  <si>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</si>
  <si>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</si>
  <si>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</si>
  <si>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</si>
  <si>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</si>
  <si>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</si>
  <si>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</si>
  <si>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</si>
  <si>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</si>
  <si>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</si>
  <si>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</si>
  <si>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</si>
  <si>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</si>
  <si>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</si>
  <si>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</si>
  <si>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</si>
  <si>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</si>
  <si>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</si>
  <si>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</si>
  <si>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</si>
  <si>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</si>
  <si>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</si>
  <si>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</si>
  <si>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</si>
  <si>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</si>
  <si>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</si>
  <si>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</si>
  <si>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</si>
  <si>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</si>
  <si>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</si>
  <si>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</si>
  <si>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</si>
  <si>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</si>
  <si>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</si>
  <si>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</si>
  <si>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</si>
  <si>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</si>
  <si>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</si>
  <si>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</si>
  <si>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</si>
  <si>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</si>
  <si>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</si>
  <si>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</si>
  <si>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</si>
  <si>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</si>
  <si>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</si>
  <si>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</si>
  <si>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</si>
  <si>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</si>
  <si>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</si>
  <si>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</si>
  <si>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</si>
  <si>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</si>
  <si>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</si>
  <si>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</si>
  <si>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</si>
  <si>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</si>
  <si>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</si>
  <si>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</si>
  <si>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</si>
  <si>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</si>
  <si>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</si>
  <si>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</si>
  <si>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</si>
  <si>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</si>
  <si>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</si>
  <si>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</si>
  <si>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</si>
  <si>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</si>
  <si>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</si>
  <si>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</si>
  <si>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</si>
  <si>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</si>
  <si>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</si>
  <si>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</si>
  <si>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</si>
  <si>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</si>
  <si>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</si>
  <si>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</si>
  <si>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</si>
  <si>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</si>
  <si>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</si>
  <si>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</si>
  <si>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</si>
  <si>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</si>
  <si>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</si>
  <si>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</si>
  <si>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</si>
  <si>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</si>
  <si>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</si>
  <si>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</si>
  <si>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</si>
  <si>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</si>
  <si>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</si>
  <si>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</si>
  <si>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</si>
  <si>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</si>
  <si>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</si>
  <si>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</si>
  <si>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</si>
  <si>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</si>
  <si>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</si>
  <si>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</si>
  <si>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</si>
  <si>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</si>
  <si>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</si>
  <si>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</si>
  <si>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</si>
  <si>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</si>
  <si>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</si>
  <si>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</si>
  <si>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</si>
  <si>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</si>
  <si>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</si>
  <si>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</si>
  <si>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</si>
  <si>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</si>
  <si>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</si>
  <si>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</si>
  <si>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</si>
  <si>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</si>
  <si>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</si>
  <si>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</si>
  <si>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</si>
  <si>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</si>
  <si>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</si>
  <si>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</si>
  <si>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</si>
  <si>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</si>
  <si>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</si>
  <si>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</si>
  <si>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</si>
  <si>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</si>
  <si>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</si>
  <si>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</si>
  <si>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</si>
  <si>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</si>
  <si>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</si>
  <si>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</si>
  <si>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</si>
  <si>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</si>
  <si>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</si>
  <si>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</si>
  <si>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</si>
  <si>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</si>
  <si>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</si>
  <si>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</si>
  <si>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</si>
  <si>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</si>
  <si>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</si>
  <si>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</si>
  <si>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</si>
  <si>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</si>
  <si>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</si>
  <si>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</si>
  <si>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</si>
  <si>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</si>
  <si>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</si>
  <si>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</si>
  <si>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</si>
  <si>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</si>
  <si>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</si>
  <si>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</si>
  <si>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</si>
  <si>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</si>
  <si>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</si>
  <si>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</si>
  <si>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</si>
  <si>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</si>
  <si>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</si>
  <si>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</si>
  <si>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</si>
  <si>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</si>
  <si>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</si>
  <si>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</si>
  <si>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</si>
  <si>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</si>
  <si>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</si>
  <si>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</si>
  <si>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</si>
  <si>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</si>
  <si>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</si>
  <si>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</si>
  <si>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</si>
  <si>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</si>
  <si>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</si>
  <si>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</si>
  <si>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</si>
  <si>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</si>
  <si>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</si>
  <si>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</si>
  <si>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</si>
  <si>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</si>
  <si>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</si>
  <si>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</si>
  <si>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</si>
  <si>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</si>
  <si>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</si>
  <si>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</si>
  <si>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</si>
  <si>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</si>
  <si>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</si>
  <si>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</si>
  <si>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</si>
  <si>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</si>
  <si>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</si>
  <si>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</si>
  <si>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</si>
  <si>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</si>
  <si>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</si>
  <si>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</si>
  <si>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</si>
  <si>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</si>
  <si>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</si>
  <si>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</si>
  <si>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</si>
  <si>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</si>
  <si>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</si>
  <si>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</si>
  <si>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</si>
  <si>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</si>
  <si>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</si>
  <si>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</si>
  <si>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</si>
  <si>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</si>
  <si>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</si>
  <si>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</si>
  <si>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</si>
  <si>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</si>
  <si>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</si>
  <si>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</si>
  <si>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</si>
  <si>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</si>
  <si>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</si>
  <si>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</si>
  <si>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</si>
  <si>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</si>
  <si>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</si>
  <si>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</si>
  <si>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</si>
  <si>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</si>
  <si>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</si>
  <si>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</si>
  <si>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</si>
  <si>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</si>
  <si>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</si>
  <si>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</si>
  <si>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</si>
  <si>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</si>
  <si>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</si>
  <si>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</si>
  <si>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</si>
  <si>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</si>
  <si>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</si>
  <si>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</si>
  <si>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</si>
  <si>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</si>
  <si>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</si>
  <si>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</si>
  <si>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</si>
  <si>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</si>
  <si>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</si>
  <si>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</si>
  <si>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</si>
  <si>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</si>
  <si>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</si>
  <si>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</si>
  <si>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</si>
  <si>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</si>
  <si>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</si>
  <si>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</si>
  <si>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</si>
  <si>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</si>
  <si>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</si>
  <si>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</si>
  <si>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</si>
  <si>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</si>
  <si>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</si>
  <si>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</si>
  <si>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</si>
  <si>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</si>
  <si>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</si>
  <si>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</si>
  <si>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</si>
  <si>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</si>
  <si>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</si>
  <si>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</si>
  <si>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</si>
  <si>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</si>
  <si>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</si>
  <si>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</si>
  <si>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</si>
  <si>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</si>
  <si>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</si>
  <si>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</si>
  <si>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</si>
  <si>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</si>
  <si>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</si>
  <si>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</si>
  <si>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</si>
  <si>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</si>
  <si>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</si>
  <si>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</si>
  <si>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</si>
  <si>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</si>
  <si>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</si>
  <si>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</si>
  <si>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</si>
  <si>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</si>
  <si>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</si>
  <si>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</si>
  <si>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</si>
  <si>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</si>
  <si>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</si>
  <si>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</si>
  <si>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</si>
  <si>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</si>
  <si>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</si>
  <si>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</si>
  <si>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</si>
  <si>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</si>
  <si>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</si>
  <si>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</si>
  <si>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</si>
  <si>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</si>
  <si>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</si>
  <si>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</si>
  <si>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</si>
  <si>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</si>
  <si>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</si>
  <si>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</si>
  <si>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</si>
  <si>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</si>
  <si>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</si>
  <si>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</si>
  <si>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</si>
  <si>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</si>
  <si>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</si>
  <si>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</si>
  <si>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</si>
  <si>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</si>
  <si>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</si>
  <si>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</si>
  <si>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</si>
  <si>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</si>
  <si>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</si>
  <si>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</si>
  <si>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</si>
  <si>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</si>
  <si>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</si>
  <si>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</si>
  <si>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</si>
  <si>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</si>
  <si>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</si>
  <si>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</si>
  <si>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</si>
  <si>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</si>
  <si>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</si>
  <si>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</si>
  <si>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</si>
  <si>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</si>
  <si>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</si>
  <si>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</si>
  <si>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</si>
  <si>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</si>
  <si>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</si>
  <si>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</si>
  <si>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</si>
  <si>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</si>
  <si>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</si>
  <si>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</si>
  <si>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</si>
  <si>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</si>
  <si>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</si>
  <si>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</si>
  <si>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</si>
  <si>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</si>
  <si>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</si>
  <si>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</si>
  <si>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</si>
  <si>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</si>
  <si>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</si>
  <si>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</si>
  <si>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</si>
  <si>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</si>
  <si>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</si>
  <si>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</si>
  <si>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</si>
  <si>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</si>
  <si>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</si>
  <si>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</si>
  <si>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</si>
  <si>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</si>
  <si>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</si>
  <si>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</si>
  <si>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</si>
  <si>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</si>
  <si>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</si>
  <si>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</si>
  <si>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</si>
  <si>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</si>
  <si>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</si>
  <si>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</si>
  <si>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</si>
  <si>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</si>
  <si>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</si>
  <si>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</si>
  <si>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</si>
  <si>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</si>
  <si>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</si>
  <si>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</si>
  <si>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</si>
  <si>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</si>
  <si>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</si>
  <si>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</si>
  <si>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</si>
  <si>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</si>
  <si>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</si>
  <si>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</si>
  <si>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</si>
  <si>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</si>
  <si>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</si>
  <si>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</si>
  <si>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</si>
  <si>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</si>
  <si>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</si>
  <si>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</si>
  <si>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</si>
  <si>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</si>
  <si>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</si>
  <si>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</si>
  <si>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</si>
  <si>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</si>
  <si>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</si>
  <si>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</si>
  <si>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</si>
  <si>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</si>
  <si>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</si>
  <si>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</si>
  <si>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</si>
  <si>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</si>
  <si>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</si>
  <si>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</si>
  <si>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</si>
  <si>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</si>
  <si>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</si>
  <si>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</si>
  <si>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</si>
  <si>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</si>
  <si>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</si>
  <si>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</si>
  <si>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</si>
  <si>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</si>
  <si>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</si>
  <si>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</si>
  <si>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</si>
  <si>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</si>
  <si>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</si>
  <si>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</si>
  <si>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</si>
  <si>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</si>
  <si>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</si>
  <si>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</si>
  <si>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</si>
  <si>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</si>
  <si>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</si>
  <si>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</si>
  <si>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</si>
  <si>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</si>
  <si>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</si>
  <si>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</si>
  <si>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</si>
  <si>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</si>
  <si>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</si>
  <si>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</si>
  <si>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</si>
  <si>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</si>
  <si>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</si>
  <si>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</si>
  <si>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</si>
  <si>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</si>
  <si>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</si>
  <si>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</si>
  <si>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</si>
  <si>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</si>
  <si>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</si>
  <si>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</si>
  <si>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</si>
  <si>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</si>
  <si>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</si>
  <si>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</si>
  <si>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</si>
  <si>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</si>
  <si>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</si>
  <si>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</si>
  <si>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</si>
  <si>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</si>
  <si>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</si>
  <si>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</si>
  <si>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</si>
  <si>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</si>
  <si>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</si>
  <si>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</si>
  <si>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</si>
  <si>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</si>
  <si>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</si>
  <si>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</si>
  <si>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</si>
  <si>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</si>
  <si>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</si>
  <si>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</si>
  <si>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</si>
  <si>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</si>
  <si>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</si>
  <si>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</si>
  <si>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</si>
  <si>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</si>
  <si>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</si>
  <si>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</si>
  <si>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</si>
  <si>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</si>
  <si>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</si>
  <si>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</si>
  <si>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</si>
  <si>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</si>
  <si>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</si>
  <si>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</si>
  <si>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</si>
  <si>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</si>
  <si>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</si>
  <si>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</si>
  <si>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</si>
  <si>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</si>
  <si>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</si>
  <si>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</si>
  <si>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</si>
  <si>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</si>
  <si>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</si>
  <si>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</si>
  <si>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</si>
  <si>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</si>
  <si>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</si>
  <si>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</si>
  <si>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</si>
  <si>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</si>
  <si>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</si>
  <si>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</si>
  <si>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</si>
  <si>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</si>
  <si>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</si>
  <si>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</si>
  <si>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</si>
  <si>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</si>
  <si>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</si>
  <si>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</si>
  <si>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</si>
  <si>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</si>
  <si>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</si>
  <si>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</si>
  <si>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</si>
  <si>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</si>
  <si>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</si>
  <si>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</si>
  <si>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</si>
  <si>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</si>
  <si>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</si>
  <si>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</si>
  <si>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</si>
  <si>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</si>
  <si>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</si>
  <si>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</si>
  <si>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</si>
  <si>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</si>
  <si>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</si>
  <si>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</si>
  <si>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</si>
  <si>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</si>
  <si>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</si>
  <si>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</si>
  <si>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</si>
  <si>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</si>
  <si>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</si>
  <si>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</si>
  <si>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</si>
  <si>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</si>
  <si>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</si>
  <si>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</si>
  <si>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</si>
  <si>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</si>
  <si>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</si>
  <si>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</si>
  <si>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</si>
  <si>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</si>
  <si>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</si>
  <si>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</si>
  <si>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</si>
  <si>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</si>
  <si>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</si>
  <si>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</si>
  <si>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</si>
  <si>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</si>
  <si>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</si>
  <si>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</si>
  <si>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</si>
  <si>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</si>
  <si>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</si>
  <si>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</si>
  <si>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</si>
  <si>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</si>
  <si>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</si>
  <si>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</si>
  <si>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</si>
  <si>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</si>
  <si>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</si>
  <si>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</si>
  <si>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</si>
  <si>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</si>
  <si>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</si>
  <si>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</si>
  <si>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</si>
  <si>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</si>
  <si>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</si>
  <si>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</si>
  <si>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</si>
  <si>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</si>
  <si>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</si>
  <si>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</si>
  <si>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</si>
  <si>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</si>
  <si>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</si>
  <si>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</si>
  <si>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</si>
  <si>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</si>
  <si>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</si>
  <si>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</si>
  <si>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</si>
  <si>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</si>
  <si>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</si>
  <si>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</si>
  <si>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</si>
  <si>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</si>
  <si>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</si>
  <si>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</si>
  <si>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</si>
  <si>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</si>
  <si>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</si>
  <si>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</si>
  <si>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</si>
  <si>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</si>
  <si>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</si>
  <si>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</si>
  <si>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</si>
  <si>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</si>
  <si>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</si>
  <si>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</si>
  <si>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</si>
  <si>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</si>
  <si>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</si>
  <si>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</si>
  <si>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</si>
  <si>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</si>
  <si>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</si>
  <si>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</si>
  <si>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</si>
  <si>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</si>
  <si>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</si>
  <si>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</si>
  <si>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</si>
  <si>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</si>
  <si>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</si>
  <si>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</si>
  <si>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</si>
  <si>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</si>
  <si>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</si>
  <si>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</si>
  <si>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</si>
  <si>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</si>
  <si>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</si>
  <si>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</si>
  <si>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</si>
  <si>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</si>
  <si>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</si>
  <si>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</si>
  <si>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</si>
  <si>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</si>
  <si>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</si>
  <si>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</si>
  <si>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</si>
  <si>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</si>
  <si>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</si>
  <si>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</si>
  <si>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</si>
  <si>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</si>
  <si>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</si>
  <si>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</si>
  <si>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</si>
  <si>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</si>
  <si>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</si>
  <si>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</si>
  <si>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</si>
  <si>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</si>
  <si>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</si>
  <si>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</si>
  <si>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</si>
  <si>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</si>
  <si>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</si>
  <si>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</si>
  <si>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</si>
  <si>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</si>
  <si>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</si>
  <si>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</si>
  <si>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</si>
  <si>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</si>
  <si>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</si>
  <si>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</si>
  <si>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</si>
  <si>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</si>
  <si>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</si>
  <si>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</si>
  <si>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</si>
  <si>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</si>
  <si>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</si>
  <si>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</si>
  <si>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</si>
  <si>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</si>
  <si>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</si>
  <si>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</si>
  <si>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</si>
  <si>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</si>
  <si>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</si>
  <si>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</si>
  <si>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</si>
  <si>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</si>
  <si>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</si>
  <si>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</si>
  <si>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</si>
  <si>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</si>
  <si>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</si>
  <si>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</si>
  <si>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</si>
  <si>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</si>
  <si>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</si>
  <si>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</si>
  <si>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</si>
  <si>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</si>
  <si>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</si>
  <si>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</si>
  <si>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</si>
  <si>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</si>
  <si>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</si>
  <si>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</si>
  <si>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</si>
  <si>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</si>
  <si>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</si>
  <si>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</si>
  <si>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</si>
  <si>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</si>
  <si>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</si>
  <si>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</si>
  <si>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</si>
  <si>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</si>
  <si>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</si>
  <si>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</si>
  <si>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</si>
  <si>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</si>
  <si>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</si>
  <si>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</si>
  <si>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</si>
  <si>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</si>
  <si>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</si>
  <si>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</si>
  <si>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</si>
  <si>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</si>
  <si>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</si>
  <si>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</si>
  <si>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</si>
  <si>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</si>
  <si>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</si>
  <si>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</si>
  <si>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</si>
  <si>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</si>
  <si>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</si>
  <si>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</si>
  <si>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</si>
  <si>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</si>
  <si>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</si>
  <si>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</si>
  <si>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</si>
  <si>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</si>
  <si>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</si>
  <si>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</si>
  <si>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</si>
  <si>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</si>
  <si>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</si>
  <si>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</si>
  <si>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</si>
  <si>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</si>
  <si>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</si>
  <si>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</si>
  <si>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</si>
  <si>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</si>
  <si>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</si>
  <si>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</si>
  <si>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</si>
  <si>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</si>
  <si>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</si>
  <si>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</si>
  <si>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</si>
  <si>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</si>
  <si>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</si>
  <si>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</si>
  <si>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</si>
  <si>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</si>
  <si>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</si>
  <si>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</si>
  <si>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</si>
  <si>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</si>
  <si>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</si>
  <si>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</si>
  <si>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</si>
  <si>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</si>
  <si>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</si>
  <si>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</si>
  <si>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</si>
  <si>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</si>
  <si>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</si>
  <si>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</si>
  <si>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</si>
  <si>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</si>
  <si>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</si>
  <si>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</si>
  <si>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</si>
  <si>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</si>
  <si>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</si>
  <si>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</si>
  <si>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</si>
  <si>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</si>
  <si>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</si>
  <si>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</si>
  <si>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</si>
  <si>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</si>
  <si>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</si>
  <si>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</si>
  <si>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</si>
  <si>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</si>
  <si>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</si>
  <si>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</si>
  <si>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</si>
  <si>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</si>
  <si>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</si>
  <si>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</si>
  <si>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</si>
  <si>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</si>
  <si>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</si>
  <si>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</si>
  <si>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</si>
  <si>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</si>
  <si>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</si>
  <si>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</si>
  <si>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</si>
  <si>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</si>
  <si>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</si>
  <si>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</si>
  <si>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</si>
  <si>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</si>
  <si>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</si>
  <si>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</si>
  <si>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</si>
  <si>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</si>
  <si>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</si>
  <si>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</si>
  <si>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</si>
  <si>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</si>
  <si>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</si>
  <si>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</si>
  <si>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</si>
  <si>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</si>
  <si>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</si>
  <si>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</si>
  <si>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</si>
  <si>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</si>
  <si>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</si>
  <si>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</si>
  <si>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</si>
  <si>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</si>
  <si>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</si>
  <si>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</si>
  <si>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</si>
  <si>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</si>
  <si>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</si>
  <si>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</si>
  <si>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</si>
  <si>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</si>
  <si>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</si>
  <si>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</si>
  <si>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</si>
  <si>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</si>
  <si>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</si>
  <si>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</si>
  <si>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</si>
  <si>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</si>
  <si>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</si>
  <si>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</si>
  <si>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</si>
  <si>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</si>
  <si>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</si>
  <si>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</si>
  <si>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</si>
  <si>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</si>
  <si>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</si>
  <si>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</si>
  <si>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</si>
  <si>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</si>
  <si>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</si>
  <si>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</si>
  <si>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</si>
  <si>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</si>
  <si>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</si>
  <si>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</si>
  <si>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</si>
  <si>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</si>
  <si>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</si>
  <si>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</si>
  <si>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</si>
  <si>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</si>
  <si>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</si>
  <si>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</si>
  <si>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</si>
  <si>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</si>
  <si>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</si>
  <si>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</si>
  <si>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</si>
  <si>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</si>
  <si>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</si>
  <si>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</si>
  <si>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</si>
  <si>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</si>
  <si>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</si>
  <si>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</si>
  <si>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</si>
  <si>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</si>
  <si>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</si>
  <si>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</si>
  <si>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</si>
  <si>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</si>
  <si>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</si>
  <si>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</si>
  <si>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</si>
  <si>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</si>
  <si>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</si>
  <si>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</si>
  <si>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</si>
  <si>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</si>
  <si>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</si>
  <si>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</si>
  <si>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</si>
  <si>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</si>
  <si>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</si>
  <si>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</si>
  <si>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</si>
  <si>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</si>
  <si>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</si>
  <si>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</si>
  <si>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</si>
  <si>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</si>
  <si>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</si>
  <si>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</si>
  <si>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</si>
  <si>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</si>
  <si>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</si>
  <si>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</si>
  <si>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</si>
  <si>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</si>
  <si>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</si>
  <si>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</si>
  <si>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</si>
  <si>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</si>
  <si>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</si>
  <si>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</si>
  <si>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</si>
  <si>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</si>
  <si>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</si>
  <si>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</si>
  <si>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</si>
  <si>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</si>
  <si>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</si>
  <si>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</si>
  <si>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</si>
  <si>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</si>
  <si>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</si>
  <si>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</si>
  <si>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</si>
  <si>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</si>
  <si>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</si>
  <si>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</si>
  <si>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</si>
  <si>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</si>
  <si>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</si>
  <si>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</si>
  <si>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</si>
  <si>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</si>
  <si>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</si>
  <si>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</si>
  <si>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</si>
  <si>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</si>
  <si>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</si>
  <si>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</si>
  <si>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</si>
  <si>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</si>
  <si>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</si>
  <si>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</si>
  <si>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</si>
  <si>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</si>
  <si>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</si>
  <si>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</si>
  <si>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</si>
  <si>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</si>
  <si>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</si>
  <si>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</si>
  <si>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</si>
  <si>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</si>
  <si>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</si>
  <si>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</si>
  <si>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</si>
  <si>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</si>
  <si>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</si>
  <si>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</si>
  <si>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</si>
  <si>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</si>
  <si>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</si>
  <si>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</si>
  <si>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</si>
  <si>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</si>
  <si>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</si>
  <si>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</si>
  <si>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</si>
  <si>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</si>
  <si>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</si>
  <si>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</si>
  <si>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</si>
  <si>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</si>
  <si>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</si>
  <si>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</si>
  <si>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</si>
  <si>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</si>
  <si>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</si>
  <si>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</si>
  <si>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</si>
  <si>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</si>
  <si>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</si>
  <si>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</si>
  <si>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</si>
  <si>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</si>
  <si>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</si>
  <si>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</si>
  <si>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</si>
  <si>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</si>
  <si>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</si>
  <si>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</si>
  <si>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</si>
  <si>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</si>
  <si>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</si>
  <si>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</si>
  <si>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</si>
  <si>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</si>
  <si>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</si>
  <si>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</si>
  <si>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</si>
  <si>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</si>
  <si>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</si>
  <si>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</si>
  <si>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</si>
  <si>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</si>
  <si>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</si>
  <si>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</si>
  <si>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</si>
  <si>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</si>
  <si>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</si>
  <si>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</si>
  <si>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</si>
  <si>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</si>
  <si>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</si>
  <si>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</si>
  <si>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</si>
  <si>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</si>
  <si>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</si>
  <si>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</si>
  <si>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</si>
  <si>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</si>
  <si>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</si>
  <si>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</si>
  <si>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</si>
  <si>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</si>
  <si>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</si>
  <si>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</si>
  <si>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</si>
  <si>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</si>
  <si>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</si>
  <si>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</si>
  <si>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</si>
  <si>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</si>
  <si>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</si>
  <si>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</si>
  <si>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</si>
  <si>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</si>
  <si>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</si>
  <si>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</si>
  <si>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</si>
  <si>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</si>
  <si>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</si>
  <si>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</si>
  <si>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</si>
  <si>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</si>
  <si>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</si>
  <si>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</si>
  <si>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</si>
  <si>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</si>
  <si>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</si>
  <si>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</si>
  <si>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</si>
  <si>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</si>
  <si>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</si>
  <si>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</si>
  <si>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</si>
  <si>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</si>
  <si>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</si>
  <si>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</si>
  <si>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</si>
  <si>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</si>
  <si>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</si>
  <si>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</si>
  <si>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</si>
  <si>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</si>
  <si>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</si>
  <si>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</si>
  <si>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</si>
  <si>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</si>
  <si>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</si>
  <si>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</si>
  <si>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</si>
  <si>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</si>
  <si>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</si>
  <si>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</si>
  <si>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</si>
  <si>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</si>
  <si>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</si>
  <si>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</si>
  <si>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</si>
  <si>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</si>
  <si>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</si>
  <si>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</si>
  <si>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</si>
  <si>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</si>
  <si>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</si>
  <si>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</si>
  <si>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</si>
  <si>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</si>
  <si>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</si>
  <si>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</si>
  <si>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</si>
  <si>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</si>
  <si>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</si>
  <si>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</si>
  <si>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</si>
  <si>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</si>
  <si>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</si>
  <si>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</si>
  <si>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</si>
  <si>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</si>
  <si>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</si>
  <si>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</si>
  <si>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</si>
  <si>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</si>
  <si>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</si>
  <si>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</si>
  <si>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</si>
  <si>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</si>
  <si>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</si>
  <si>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</si>
  <si>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</si>
  <si>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</si>
  <si>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</si>
  <si>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</si>
  <si>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</si>
  <si>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</si>
  <si>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</si>
  <si>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</si>
  <si>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</si>
  <si>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</si>
  <si>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</si>
  <si>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</si>
  <si>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</si>
  <si>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</si>
  <si>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</si>
  <si>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</si>
  <si>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</si>
  <si>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</si>
  <si>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</si>
  <si>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</si>
  <si>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</si>
  <si>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</si>
  <si>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</si>
  <si>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</si>
  <si>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</si>
  <si>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</si>
  <si>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</si>
  <si>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</si>
  <si>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</si>
  <si>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</si>
  <si>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</si>
  <si>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</si>
  <si>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</si>
  <si>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</si>
  <si>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</si>
  <si>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</si>
  <si>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</si>
  <si>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</si>
  <si>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</si>
  <si>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</si>
  <si>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</si>
  <si>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</si>
  <si>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</si>
  <si>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</si>
  <si>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</si>
  <si>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</si>
  <si>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</si>
  <si>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</si>
  <si>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</si>
  <si>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</si>
  <si>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</si>
  <si>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</si>
  <si>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</si>
  <si>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</si>
  <si>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</si>
  <si>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</si>
  <si>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</si>
  <si>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</si>
  <si>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</si>
  <si>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</si>
  <si>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</si>
  <si>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</si>
  <si>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</si>
  <si>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</si>
  <si>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</si>
  <si>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</si>
  <si>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</si>
  <si>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</si>
  <si>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</si>
  <si>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</si>
  <si>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</si>
  <si>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</si>
  <si>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</si>
  <si>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</si>
  <si>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</si>
  <si>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</si>
  <si>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</si>
  <si>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</si>
  <si>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</si>
  <si>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</si>
  <si>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</si>
  <si>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</si>
  <si>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</si>
  <si>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</si>
  <si>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</si>
  <si>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</si>
  <si>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</si>
  <si>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</si>
  <si>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</si>
  <si>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</si>
  <si>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</si>
  <si>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</si>
  <si>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</si>
  <si>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</si>
  <si>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</si>
  <si>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</si>
  <si>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</si>
  <si>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</si>
  <si>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</si>
  <si>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</si>
  <si>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</si>
  <si>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</si>
  <si>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</si>
  <si>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</si>
  <si>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</si>
  <si>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</si>
  <si>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</si>
  <si>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</si>
  <si>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</si>
  <si>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</si>
  <si>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</si>
  <si>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</si>
  <si>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</si>
  <si>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</si>
  <si>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</si>
  <si>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</si>
  <si>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</si>
  <si>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</si>
  <si>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</si>
  <si>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</si>
  <si>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</si>
  <si>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</si>
  <si>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</si>
  <si>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</si>
  <si>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</si>
  <si>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</si>
  <si>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</si>
  <si>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</si>
  <si>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</si>
  <si>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</si>
  <si>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</si>
  <si>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</si>
  <si>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</si>
  <si>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</si>
  <si>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</si>
  <si>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</si>
  <si>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</si>
  <si>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</si>
  <si>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</si>
  <si>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</si>
  <si>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</si>
  <si>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</si>
  <si>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</si>
  <si>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</si>
  <si>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</si>
  <si>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</si>
  <si>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</si>
  <si>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</si>
  <si>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</si>
  <si>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</si>
  <si>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</si>
  <si>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</si>
  <si>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</si>
  <si>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</si>
  <si>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</si>
  <si>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</si>
  <si>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</si>
  <si>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</si>
  <si>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</si>
  <si>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</si>
  <si>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</si>
  <si>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</si>
  <si>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</si>
  <si>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</si>
  <si>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</si>
  <si>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</si>
  <si>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</si>
  <si>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</si>
  <si>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</si>
  <si>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</si>
  <si>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</si>
  <si>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</si>
  <si>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</si>
  <si>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</si>
  <si>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</si>
  <si>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</si>
  <si>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</si>
  <si>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</si>
  <si>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</si>
  <si>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</si>
  <si>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</si>
  <si>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</si>
  <si>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</si>
  <si>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</si>
  <si>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</si>
  <si>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</si>
  <si>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</si>
  <si>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</si>
  <si>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</si>
  <si>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</si>
  <si>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</si>
  <si>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</si>
  <si>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</si>
  <si>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</si>
  <si>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</si>
  <si>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</si>
  <si>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</si>
  <si>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</si>
  <si>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</si>
  <si>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</si>
  <si>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</si>
  <si>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</si>
  <si>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</si>
  <si>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</si>
  <si>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</si>
  <si>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</si>
  <si>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</si>
  <si>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</si>
  <si>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</si>
  <si>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</si>
  <si>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</si>
  <si>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</si>
  <si>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</si>
  <si>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</si>
  <si>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</si>
  <si>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</si>
  <si>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</si>
  <si>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</si>
  <si>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</si>
  <si>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</si>
  <si>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</si>
  <si>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</si>
  <si>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</si>
  <si>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</si>
  <si>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</si>
  <si>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</si>
  <si>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</si>
  <si>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</si>
  <si>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</si>
  <si>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</si>
  <si>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</si>
  <si>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</si>
  <si>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</si>
  <si>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</si>
  <si>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</si>
  <si>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</si>
  <si>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</si>
  <si>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</si>
  <si>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</si>
  <si>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</si>
  <si>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</si>
  <si>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</si>
  <si>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</si>
  <si>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</si>
  <si>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</si>
  <si>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</si>
  <si>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</si>
  <si>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</si>
  <si>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</si>
  <si>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</si>
  <si>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</si>
  <si>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</si>
  <si>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</si>
  <si>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</si>
  <si>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</si>
  <si>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</si>
  <si>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</si>
  <si>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</si>
  <si>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</si>
  <si>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</si>
  <si>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</si>
  <si>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</si>
  <si>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</si>
  <si>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</si>
  <si>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</si>
  <si>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</si>
  <si>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</si>
  <si>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</si>
  <si>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</si>
  <si>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</si>
  <si>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</si>
  <si>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</si>
  <si>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</si>
  <si>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</si>
  <si>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</si>
  <si>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</si>
  <si>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</si>
  <si>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</si>
  <si>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</si>
  <si>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</si>
  <si>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</si>
  <si>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</si>
  <si>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</si>
  <si>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</si>
  <si>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</si>
  <si>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</si>
  <si>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</si>
  <si>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</si>
  <si>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</si>
  <si>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</si>
  <si>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</si>
  <si>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</si>
  <si>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</si>
  <si>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</si>
  <si>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</si>
  <si>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</si>
  <si>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</si>
  <si>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</si>
  <si>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</si>
  <si>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</si>
  <si>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</si>
  <si>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</si>
  <si>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</si>
  <si>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</si>
  <si>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</si>
  <si>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</si>
  <si>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</si>
  <si>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</si>
  <si>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</si>
  <si>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</si>
  <si>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</si>
  <si>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</si>
  <si>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</si>
  <si>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</si>
  <si>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</si>
  <si>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</si>
  <si>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</si>
  <si>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</si>
  <si>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</si>
  <si>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</si>
  <si>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</si>
  <si>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</si>
  <si>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</si>
  <si>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</si>
  <si>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</si>
  <si>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</si>
  <si>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</si>
  <si>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</si>
  <si>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</si>
  <si>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</si>
  <si>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</si>
  <si>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</si>
  <si>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</si>
  <si>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</si>
  <si>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</si>
  <si>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</si>
  <si>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</si>
  <si>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</si>
  <si>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</si>
  <si>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</si>
  <si>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</si>
  <si>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</si>
  <si>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</si>
  <si>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</si>
  <si>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</si>
  <si>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</si>
  <si>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</si>
  <si>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</si>
  <si>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</si>
  <si>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</si>
  <si>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</si>
  <si>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</si>
  <si>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</si>
  <si>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</si>
  <si>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</si>
  <si>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</si>
  <si>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</si>
  <si>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</si>
  <si>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</si>
  <si>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</si>
  <si>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</si>
  <si>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</si>
  <si>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</si>
  <si>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</si>
  <si>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</si>
  <si>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</si>
  <si>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</si>
  <si>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</si>
  <si>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</si>
  <si>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</si>
  <si>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</si>
  <si>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</si>
  <si>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</si>
  <si>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</si>
  <si>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</si>
  <si>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</si>
  <si>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</si>
  <si>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</si>
  <si>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</si>
  <si>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</si>
  <si>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</si>
  <si>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</si>
  <si>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</si>
  <si>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</si>
  <si>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</si>
  <si>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</si>
  <si>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</si>
  <si>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</si>
  <si>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</si>
  <si>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</si>
  <si>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</si>
  <si>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</si>
  <si>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</si>
  <si>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</si>
  <si>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</si>
  <si>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</si>
  <si>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</si>
  <si>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</si>
  <si>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</si>
  <si>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</si>
  <si>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</si>
  <si>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</si>
  <si>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</si>
  <si>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</si>
  <si>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</si>
  <si>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</si>
  <si>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</si>
  <si>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</si>
  <si>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</si>
  <si>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</si>
  <si>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</si>
  <si>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</si>
  <si>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</si>
  <si>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</si>
  <si>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</si>
  <si>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</si>
  <si>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</si>
  <si>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</si>
  <si>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</si>
  <si>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</si>
  <si>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</si>
  <si>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</si>
  <si>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</si>
  <si>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</si>
  <si>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</si>
  <si>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</si>
  <si>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</si>
  <si>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</si>
  <si>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</si>
  <si>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</si>
  <si>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</si>
  <si>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</si>
  <si>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</si>
  <si>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</si>
  <si>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</si>
  <si>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</si>
  <si>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</si>
  <si>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</si>
  <si>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</si>
  <si>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</si>
  <si>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</si>
  <si>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</si>
  <si>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</si>
  <si>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</si>
  <si>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</si>
  <si>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</si>
  <si>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</si>
  <si>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</si>
  <si>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</si>
  <si>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</si>
  <si>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</si>
  <si>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</si>
  <si>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</si>
  <si>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</si>
  <si>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</si>
  <si>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</si>
  <si>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</si>
  <si>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</si>
  <si>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</si>
  <si>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</si>
  <si>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</si>
  <si>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</si>
  <si>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</si>
  <si>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</si>
  <si>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</si>
  <si>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</si>
  <si>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</si>
  <si>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</si>
  <si>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</si>
  <si>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</si>
  <si>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</si>
  <si>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</si>
  <si>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</si>
  <si>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</si>
  <si>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</si>
  <si>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</si>
  <si>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</si>
  <si>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</si>
  <si>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</si>
  <si>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</si>
  <si>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</si>
  <si>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</si>
  <si>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</si>
  <si>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</si>
  <si>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</si>
  <si>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</si>
  <si>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</si>
  <si>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</si>
  <si>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</si>
  <si>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</si>
  <si>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</si>
  <si>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</si>
  <si>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</si>
  <si>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</si>
  <si>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</si>
  <si>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</si>
  <si>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</si>
  <si>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</si>
  <si>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</si>
  <si>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</si>
  <si>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</si>
  <si>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</si>
  <si>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</si>
  <si>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</si>
  <si>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</si>
  <si>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</si>
  <si>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</si>
  <si>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</si>
  <si>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</si>
  <si>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</si>
  <si>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</si>
  <si>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</si>
  <si>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</si>
  <si>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</si>
  <si>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</si>
  <si>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</si>
  <si>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</si>
  <si>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</si>
  <si>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</si>
  <si>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</si>
  <si>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</si>
  <si>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</si>
  <si>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</si>
  <si>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</si>
  <si>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</si>
  <si>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</si>
  <si>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</si>
  <si>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</si>
  <si>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</si>
  <si>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</si>
  <si>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</si>
  <si>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</si>
  <si>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</si>
  <si>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</si>
  <si>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</si>
  <si>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</si>
  <si>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</si>
  <si>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</si>
  <si>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</si>
  <si>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</si>
  <si>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</si>
  <si>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</si>
  <si>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</si>
  <si>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</si>
  <si>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</si>
  <si>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</si>
  <si>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</si>
  <si>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</si>
  <si>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</si>
  <si>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</si>
  <si>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</si>
  <si>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</si>
  <si>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</si>
  <si>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</si>
  <si>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</si>
  <si>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</si>
  <si>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</si>
  <si>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</si>
  <si>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</si>
  <si>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</si>
  <si>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</si>
  <si>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</si>
  <si>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</si>
  <si>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</si>
  <si>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</si>
  <si>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</si>
  <si>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</si>
  <si>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</si>
  <si>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</si>
  <si>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</si>
  <si>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</si>
  <si>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</si>
  <si>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</si>
  <si>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</si>
  <si>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</si>
  <si>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</si>
  <si>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</si>
  <si>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</si>
  <si>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</si>
  <si>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</si>
  <si>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</si>
  <si>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</si>
  <si>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</si>
  <si>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</si>
  <si>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</si>
  <si>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</si>
  <si>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</si>
  <si>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</si>
  <si>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</si>
  <si>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</si>
  <si>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</si>
  <si>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</si>
  <si>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</si>
  <si>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</si>
  <si>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</si>
  <si>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</si>
  <si>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</si>
  <si>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</si>
  <si>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</si>
  <si>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</si>
  <si>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</si>
  <si>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</si>
  <si>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</si>
  <si>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</si>
  <si>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</si>
  <si>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</si>
  <si>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</si>
  <si>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</si>
  <si>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</si>
  <si>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</si>
  <si>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</si>
  <si>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</si>
  <si>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</si>
  <si>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</si>
  <si>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</si>
  <si>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</si>
  <si>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</si>
  <si>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</si>
  <si>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</si>
  <si>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</si>
  <si>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</si>
  <si>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</si>
  <si>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</si>
  <si>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</si>
  <si>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</si>
  <si>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</si>
  <si>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</si>
  <si>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</si>
  <si>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</si>
  <si>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</si>
  <si>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</si>
  <si>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</si>
  <si>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</si>
  <si>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</si>
  <si>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</si>
  <si>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</si>
  <si>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</si>
  <si>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</si>
  <si>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</si>
  <si>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</si>
  <si>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</si>
  <si>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</si>
  <si>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</si>
  <si>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</si>
  <si>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</si>
  <si>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</si>
  <si>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</si>
  <si>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</si>
  <si>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</si>
  <si>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</si>
  <si>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</si>
  <si>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</si>
  <si>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</si>
  <si>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</si>
  <si>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</si>
  <si>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</si>
  <si>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</si>
  <si>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</si>
  <si>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</si>
  <si>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</si>
  <si>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</si>
  <si>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</si>
  <si>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</si>
  <si>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</si>
  <si>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</si>
  <si>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</si>
  <si>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</si>
  <si>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</si>
  <si>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</si>
  <si>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</si>
  <si>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</si>
  <si>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</si>
  <si>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</si>
  <si>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</si>
  <si>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</si>
  <si>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</si>
  <si>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</si>
  <si>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</si>
  <si>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</si>
  <si>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</si>
  <si>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</si>
  <si>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</si>
  <si>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</si>
  <si>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</si>
  <si>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</si>
  <si>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</si>
  <si>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</si>
  <si>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</si>
  <si>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</si>
  <si>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</si>
  <si>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</si>
  <si>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</si>
  <si>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</si>
  <si>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</si>
  <si>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</si>
  <si>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</si>
  <si>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</si>
  <si>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</si>
  <si>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</si>
  <si>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</si>
  <si>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</si>
  <si>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</si>
  <si>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</si>
  <si>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</si>
  <si>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</si>
  <si>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</si>
  <si>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</si>
  <si>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</si>
  <si>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</si>
  <si>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</si>
  <si>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</si>
  <si>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</si>
  <si>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</si>
  <si>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</si>
  <si>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</si>
  <si>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</si>
  <si>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</si>
  <si>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</si>
  <si>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</si>
  <si>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</si>
  <si>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</si>
  <si>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</si>
  <si>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</si>
  <si>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</si>
  <si>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</si>
  <si>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</si>
  <si>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</si>
  <si>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</si>
  <si>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</si>
  <si>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</si>
  <si>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</si>
  <si>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</si>
  <si>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</si>
  <si>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</si>
  <si>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</si>
  <si>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</si>
  <si>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</si>
  <si>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</si>
  <si>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</si>
  <si>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</si>
  <si>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</si>
  <si>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</si>
  <si>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</si>
  <si>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</si>
  <si>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</si>
  <si>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</si>
  <si>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</si>
  <si>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</si>
  <si>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</si>
  <si>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</si>
  <si>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</si>
  <si>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</si>
  <si>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</si>
  <si>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</si>
  <si>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</si>
  <si>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</si>
  <si>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</si>
  <si>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</si>
  <si>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</si>
  <si>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</si>
  <si>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</si>
  <si>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</si>
  <si>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</si>
  <si>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</si>
  <si>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</si>
  <si>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</si>
  <si>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</si>
  <si>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</si>
  <si>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</si>
  <si>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</si>
  <si>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</si>
  <si>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</si>
  <si>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</si>
  <si>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</si>
  <si>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</si>
  <si>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</si>
  <si>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</si>
  <si>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</si>
  <si>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</si>
  <si>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</si>
  <si>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</si>
  <si>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</si>
  <si>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</si>
  <si>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</si>
  <si>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</si>
  <si>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</si>
  <si>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</si>
  <si>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</si>
  <si>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</si>
  <si>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</si>
  <si>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</si>
  <si>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</si>
  <si>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</si>
  <si>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</si>
  <si>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</si>
  <si>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</si>
  <si>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</si>
  <si>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</si>
  <si>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</si>
  <si>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</si>
  <si>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</si>
  <si>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</si>
  <si>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</si>
  <si>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</si>
  <si>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</si>
  <si>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</si>
  <si>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</si>
  <si>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</si>
  <si>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</si>
  <si>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</si>
  <si>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</si>
  <si>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</si>
  <si>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</si>
  <si>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</si>
  <si>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</si>
  <si>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</si>
  <si>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</si>
  <si>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</si>
  <si>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</si>
  <si>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</si>
  <si>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</si>
  <si>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</si>
  <si>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</si>
  <si>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</si>
  <si>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</si>
  <si>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</si>
  <si>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</si>
  <si>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</si>
  <si>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</si>
  <si>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</si>
  <si>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</si>
  <si>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</si>
  <si>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</si>
  <si>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</si>
  <si>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</si>
  <si>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</si>
  <si>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</si>
  <si>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</si>
  <si>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</si>
  <si>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</si>
  <si>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</si>
  <si>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</si>
  <si>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</si>
  <si>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</si>
  <si>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</si>
  <si>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</si>
  <si>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</si>
  <si>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</si>
  <si>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</si>
  <si>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</si>
  <si>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</si>
  <si>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</si>
  <si>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</si>
  <si>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</si>
  <si>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</si>
  <si>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</si>
  <si>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</si>
  <si>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</si>
  <si>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</si>
  <si>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</si>
  <si>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</si>
  <si>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</si>
  <si>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</si>
  <si>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</si>
  <si>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</si>
  <si>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</si>
  <si>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</si>
  <si>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</si>
  <si>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</si>
  <si>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</si>
  <si>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</si>
  <si>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</si>
  <si>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</si>
  <si>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</si>
  <si>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</si>
  <si>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</si>
  <si>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</si>
  <si>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</si>
  <si>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</si>
  <si>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</si>
  <si>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</si>
  <si>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</si>
  <si>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</si>
  <si>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</si>
  <si>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</si>
  <si>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</si>
  <si>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</si>
  <si>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</si>
  <si>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</si>
  <si>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</si>
  <si>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</si>
  <si>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</si>
  <si>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</si>
  <si>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</si>
  <si>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</si>
  <si>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</si>
  <si>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</si>
  <si>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</si>
  <si>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</si>
  <si>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</si>
  <si>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</si>
  <si>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</si>
  <si>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</si>
  <si>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</si>
  <si>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</si>
  <si>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</si>
  <si>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</si>
  <si>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</si>
  <si>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</si>
  <si>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</si>
  <si>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</si>
  <si>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</si>
  <si>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</si>
  <si>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</si>
  <si>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</si>
  <si>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</si>
  <si>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</si>
  <si>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</si>
  <si>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</si>
  <si>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</si>
  <si>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</si>
  <si>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</si>
  <si>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</si>
  <si>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</si>
  <si>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</si>
  <si>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</si>
  <si>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</si>
  <si>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</si>
  <si>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</si>
  <si>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</si>
  <si>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</si>
  <si>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</si>
  <si>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</si>
  <si>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</si>
  <si>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</si>
  <si>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</si>
  <si>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</si>
  <si>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</si>
  <si>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</si>
  <si>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</si>
  <si>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</si>
  <si>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</si>
  <si>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</si>
  <si>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</si>
  <si>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</si>
  <si>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</si>
  <si>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</si>
  <si>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</si>
  <si>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</si>
  <si>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</si>
  <si>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</si>
  <si>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</si>
  <si>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</si>
  <si>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</si>
  <si>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</si>
  <si>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</si>
  <si>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</si>
  <si>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</si>
  <si>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</si>
  <si>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</si>
  <si>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</si>
  <si>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</si>
  <si>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</si>
  <si>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</si>
  <si>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</si>
  <si>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</si>
  <si>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</si>
  <si>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</si>
  <si>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</si>
  <si>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</si>
  <si>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</si>
  <si>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</si>
  <si>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</si>
  <si>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</si>
  <si>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</si>
  <si>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</si>
  <si>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</si>
  <si>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</si>
  <si>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</si>
  <si>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</si>
  <si>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</si>
  <si>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</si>
  <si>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</si>
  <si>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</si>
  <si>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</si>
  <si>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</si>
  <si>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</si>
  <si>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</si>
  <si>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</si>
  <si>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</si>
  <si>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</si>
  <si>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</si>
  <si>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</si>
  <si>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</si>
  <si>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</si>
  <si>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</si>
  <si>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</si>
  <si>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</si>
  <si>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</si>
  <si>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</si>
  <si>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</si>
  <si>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</si>
  <si>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</si>
  <si>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</si>
  <si>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</si>
  <si>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</si>
  <si>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</si>
  <si>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</si>
  <si>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</si>
  <si>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</si>
  <si>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</si>
  <si>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</si>
  <si>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</si>
  <si>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</si>
  <si>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</si>
  <si>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</si>
  <si>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</si>
  <si>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</si>
  <si>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</si>
  <si>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</si>
  <si>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</si>
  <si>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</si>
  <si>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</si>
  <si>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</si>
  <si>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</si>
  <si>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</si>
  <si>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</si>
  <si>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</si>
  <si>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</si>
  <si>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</si>
  <si>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</si>
  <si>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</si>
  <si>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</si>
  <si>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</si>
  <si>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</si>
  <si>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</si>
  <si>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</si>
  <si>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</si>
  <si>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</si>
  <si>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</si>
  <si>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</si>
  <si>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</si>
  <si>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</si>
  <si>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</si>
  <si>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</si>
  <si>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</si>
  <si>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</si>
  <si>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</si>
  <si>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</si>
  <si>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</si>
  <si>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</si>
  <si>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</si>
  <si>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</si>
  <si>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</si>
  <si>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</si>
  <si>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</si>
  <si>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</si>
  <si>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</si>
  <si>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</si>
  <si>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</si>
  <si>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</si>
  <si>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</si>
  <si>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</si>
  <si>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</si>
  <si>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</si>
  <si>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</si>
  <si>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</si>
  <si>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</si>
  <si>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</si>
  <si>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</si>
  <si>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</si>
  <si>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</si>
  <si>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</si>
  <si>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</si>
  <si>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</si>
  <si>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</si>
  <si>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</si>
  <si>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</si>
  <si>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</si>
  <si>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</si>
  <si>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</si>
  <si>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</si>
  <si>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</si>
  <si>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</si>
  <si>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</si>
  <si>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</si>
  <si>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</si>
  <si>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</si>
  <si>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</si>
  <si>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</si>
  <si>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</si>
  <si>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</si>
  <si>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</si>
  <si>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</si>
  <si>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</si>
  <si>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</si>
  <si>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</si>
  <si>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</si>
  <si>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</si>
  <si>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</si>
  <si>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</si>
  <si>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</si>
  <si>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</si>
  <si>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</si>
  <si>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</si>
  <si>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</si>
  <si>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</si>
  <si>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</si>
  <si>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</si>
  <si>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</si>
  <si>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</si>
  <si>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</si>
  <si>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</si>
  <si>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</si>
  <si>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</si>
  <si>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</si>
  <si>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</si>
  <si>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</si>
  <si>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</si>
  <si>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</si>
  <si>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</si>
  <si>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</si>
  <si>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</si>
  <si>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</si>
  <si>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</si>
  <si>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</si>
  <si>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</si>
  <si>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</si>
  <si>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</si>
  <si>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</si>
  <si>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</si>
  <si>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</si>
  <si>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</si>
  <si>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</si>
  <si>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</si>
  <si>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</si>
  <si>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</si>
  <si>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</si>
  <si>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</si>
  <si>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</si>
  <si>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</si>
  <si>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</si>
  <si>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</si>
  <si>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</si>
  <si>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</si>
  <si>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</si>
  <si>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</si>
  <si>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</si>
  <si>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</si>
  <si>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</si>
  <si>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</si>
  <si>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</si>
  <si>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</si>
  <si>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</si>
  <si>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</si>
  <si>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</si>
  <si>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</si>
  <si>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</si>
  <si>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</si>
  <si>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</si>
  <si>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</si>
  <si>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</si>
  <si>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</si>
  <si>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</si>
  <si>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</si>
  <si>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</si>
  <si>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</si>
  <si>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</si>
  <si>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</si>
  <si>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</si>
  <si>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</si>
  <si>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</si>
  <si>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</si>
  <si>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</si>
  <si>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</si>
  <si>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</si>
  <si>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</si>
  <si>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</si>
  <si>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</si>
  <si>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</si>
  <si>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</si>
  <si>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</si>
  <si>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</si>
  <si>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</si>
  <si>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</si>
  <si>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</si>
  <si>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</si>
  <si>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</si>
  <si>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</si>
  <si>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</si>
  <si>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</si>
  <si>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</si>
  <si>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</si>
  <si>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</si>
  <si>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</si>
  <si>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</si>
  <si>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</si>
  <si>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</si>
  <si>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</si>
  <si>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</si>
  <si>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</si>
  <si>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</si>
  <si>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</si>
  <si>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</si>
  <si>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</si>
  <si>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</si>
  <si>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</si>
  <si>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</si>
  <si>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</si>
  <si>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</si>
  <si>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</si>
  <si>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</si>
  <si>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</si>
  <si>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</si>
  <si>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</si>
  <si>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</si>
  <si>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</si>
  <si>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</si>
  <si>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</si>
  <si>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</si>
  <si>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</si>
  <si>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</si>
  <si>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</si>
  <si>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</si>
  <si>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</si>
  <si>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</si>
  <si>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</si>
  <si>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</si>
  <si>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</si>
  <si>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</si>
  <si>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</si>
  <si>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</si>
  <si>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</si>
  <si>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</si>
  <si>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</si>
  <si>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</si>
  <si>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</si>
  <si>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</si>
  <si>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</si>
  <si>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</si>
  <si>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</si>
  <si>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</si>
  <si>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</si>
  <si>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</si>
  <si>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</si>
  <si>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</si>
  <si>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</si>
  <si>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</si>
  <si>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</si>
  <si>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</si>
  <si>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</si>
  <si>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</si>
  <si>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</si>
  <si>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</si>
  <si>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</si>
  <si>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</si>
  <si>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</si>
  <si>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</si>
  <si>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</si>
  <si>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</si>
  <si>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</si>
  <si>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</si>
  <si>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</si>
  <si>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</si>
  <si>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</si>
  <si>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</si>
  <si>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</si>
  <si>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</si>
  <si>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</si>
  <si>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</si>
  <si>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</si>
  <si>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</si>
  <si>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</si>
  <si>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</si>
  <si>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</si>
  <si>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</si>
  <si>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</si>
  <si>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</si>
  <si>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</si>
  <si>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</si>
  <si>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</si>
  <si>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</si>
  <si>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</si>
  <si>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</si>
  <si>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</si>
  <si>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</si>
  <si>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</si>
  <si>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</si>
  <si>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</si>
  <si>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</si>
  <si>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</si>
  <si>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</si>
  <si>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</si>
  <si>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</si>
  <si>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</si>
  <si>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</si>
  <si>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</si>
  <si>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</si>
  <si>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</si>
  <si>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</si>
  <si>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</si>
  <si>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</si>
  <si>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</si>
  <si>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</si>
  <si>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</si>
  <si>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</si>
  <si>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</si>
  <si>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</si>
  <si>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</si>
  <si>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</si>
  <si>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</si>
  <si>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</si>
  <si>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</si>
  <si>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</si>
  <si>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</si>
  <si>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</si>
  <si>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</si>
  <si>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</si>
  <si>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</si>
  <si>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</si>
  <si>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</si>
  <si>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</si>
  <si>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</si>
  <si>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</si>
  <si>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</si>
  <si>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</si>
  <si>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</si>
  <si>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</si>
  <si>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</si>
  <si>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</si>
  <si>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</si>
  <si>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</si>
  <si>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</si>
  <si>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</si>
  <si>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</si>
  <si>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</si>
  <si>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</si>
  <si>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</si>
  <si>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</si>
  <si>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</si>
  <si>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</si>
  <si>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</si>
  <si>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</si>
  <si>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</si>
  <si>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</si>
  <si>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</si>
  <si>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</si>
  <si>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</si>
  <si>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</si>
  <si>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</si>
  <si>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</si>
  <si>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</si>
  <si>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</si>
  <si>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</si>
  <si>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</si>
  <si>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</si>
  <si>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</si>
  <si>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</si>
  <si>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</si>
  <si>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</si>
  <si>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</si>
  <si>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</si>
  <si>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</si>
  <si>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</si>
  <si>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</si>
  <si>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</si>
  <si>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</si>
  <si>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</si>
  <si>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</si>
  <si>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</si>
  <si>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</si>
  <si>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</si>
  <si>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</si>
  <si>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</si>
  <si>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</si>
  <si>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</si>
  <si>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</si>
  <si>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</si>
  <si>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</si>
  <si>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</si>
  <si>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</si>
  <si>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</si>
  <si>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</si>
  <si>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</si>
  <si>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</si>
  <si>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</si>
  <si>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</si>
  <si>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</si>
  <si>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</si>
  <si>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</si>
  <si>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</si>
  <si>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</si>
  <si>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</si>
  <si>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</si>
  <si>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</si>
  <si>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</si>
  <si>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</si>
  <si>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</si>
  <si>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</si>
  <si>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</si>
  <si>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</si>
  <si>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</si>
  <si>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</si>
  <si>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</si>
  <si>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</si>
  <si>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</si>
  <si>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</si>
  <si>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</si>
  <si>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</si>
  <si>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</si>
  <si>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</si>
  <si>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</si>
  <si>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</si>
  <si>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</si>
  <si>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</si>
  <si>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</si>
  <si>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</si>
  <si>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</si>
  <si>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</si>
  <si>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</si>
  <si>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</si>
  <si>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</si>
  <si>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</si>
  <si>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</si>
  <si>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</si>
  <si>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</si>
  <si>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</si>
  <si>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</si>
  <si>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</si>
  <si>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</si>
  <si>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</si>
  <si>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</si>
  <si>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</si>
  <si>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</si>
  <si>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</si>
  <si>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</si>
  <si>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</si>
  <si>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</si>
  <si>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</si>
  <si>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</si>
  <si>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</si>
  <si>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</si>
  <si>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</si>
  <si>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</si>
  <si>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</si>
  <si>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</si>
  <si>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</si>
  <si>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</si>
  <si>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</si>
  <si>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</si>
  <si>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</si>
  <si>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</si>
  <si>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</si>
  <si>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</si>
  <si>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</si>
  <si>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</si>
  <si>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</si>
  <si>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</si>
  <si>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</si>
  <si>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</si>
  <si>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</si>
  <si>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</si>
  <si>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</si>
  <si>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</si>
  <si>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</si>
  <si>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</si>
  <si>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</si>
  <si>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</si>
  <si>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</si>
  <si>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</si>
  <si>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</si>
  <si>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</si>
  <si>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</si>
  <si>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</si>
  <si>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</si>
  <si>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</si>
  <si>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</si>
  <si>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</si>
  <si>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</si>
  <si>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</si>
  <si>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</si>
  <si>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</si>
  <si>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</si>
  <si>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</si>
  <si>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</si>
  <si>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</si>
  <si>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</si>
  <si>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</si>
  <si>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</si>
  <si>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</si>
  <si>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</si>
  <si>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</si>
  <si>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</si>
  <si>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</si>
  <si>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</si>
  <si>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</si>
  <si>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</si>
  <si>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</si>
  <si>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</si>
  <si>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</si>
  <si>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</si>
  <si>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</si>
  <si>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</si>
  <si>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</si>
  <si>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</si>
  <si>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</si>
  <si>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</si>
  <si>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</si>
  <si>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</si>
  <si>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</si>
  <si>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</si>
  <si>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</si>
  <si>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</si>
  <si>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</si>
  <si>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</si>
  <si>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</si>
  <si>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</si>
  <si>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</si>
  <si>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</si>
  <si>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</si>
  <si>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</si>
  <si>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</si>
  <si>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</si>
  <si>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</si>
  <si>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</si>
  <si>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</si>
  <si>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</si>
  <si>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</si>
  <si>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</si>
  <si>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</si>
  <si>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</si>
  <si>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</si>
  <si>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</si>
  <si>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</si>
  <si>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</si>
  <si>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</si>
  <si>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</si>
  <si>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</si>
  <si>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</si>
  <si>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</si>
  <si>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</si>
  <si>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</si>
  <si>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</si>
  <si>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</si>
  <si>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</si>
  <si>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</si>
  <si>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</si>
  <si>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</si>
  <si>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</si>
  <si>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</si>
  <si>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</si>
  <si>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</si>
  <si>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</si>
  <si>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</si>
  <si>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</si>
  <si>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</si>
  <si>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</si>
  <si>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</si>
  <si>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</si>
  <si>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</si>
  <si>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</si>
  <si>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</si>
  <si>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</si>
  <si>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</si>
  <si>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</si>
  <si>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</si>
  <si>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</si>
  <si>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</si>
  <si>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</si>
  <si>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</si>
  <si>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</si>
  <si>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</si>
  <si>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</si>
  <si>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</si>
  <si>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</si>
  <si>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</si>
  <si>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</si>
  <si>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</si>
  <si>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</si>
  <si>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</si>
  <si>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</si>
  <si>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</si>
  <si>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</si>
  <si>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</si>
  <si>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</si>
  <si>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</si>
  <si>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</si>
  <si>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</si>
  <si>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</si>
  <si>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</si>
  <si>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</si>
  <si>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</si>
  <si>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</si>
  <si>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</si>
  <si>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</si>
  <si>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</si>
  <si>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</si>
  <si>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</si>
  <si>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</si>
  <si>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</si>
  <si>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</si>
  <si>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</si>
  <si>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</si>
  <si>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</si>
  <si>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</si>
  <si>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</si>
  <si>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</si>
  <si>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</si>
  <si>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</si>
  <si>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</si>
  <si>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</si>
  <si>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</si>
  <si>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</si>
  <si>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</si>
  <si>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</si>
  <si>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</si>
  <si>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</si>
  <si>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</si>
  <si>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</si>
  <si>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</si>
  <si>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</si>
  <si>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</si>
  <si>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</si>
  <si>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</si>
  <si>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</si>
  <si>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</si>
  <si>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</si>
  <si>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</si>
  <si>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</si>
  <si>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</si>
  <si>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</si>
  <si>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</si>
  <si>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</si>
  <si>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</si>
  <si>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</si>
  <si>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</si>
  <si>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</si>
  <si>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</si>
  <si>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</si>
  <si>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</si>
  <si>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</si>
  <si>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</si>
  <si>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</si>
  <si>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</si>
  <si>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</si>
  <si>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</si>
  <si>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</si>
  <si>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</si>
  <si>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</si>
  <si>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</si>
  <si>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</si>
  <si>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</si>
  <si>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</si>
  <si>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</si>
  <si>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</si>
  <si>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</si>
  <si>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</si>
  <si>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</si>
  <si>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</si>
  <si>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</si>
  <si>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</si>
  <si>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</si>
  <si>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</si>
  <si>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</si>
  <si>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</si>
  <si>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</si>
  <si>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</si>
  <si>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</si>
  <si>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</si>
  <si>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</si>
  <si>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</si>
  <si>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</si>
  <si>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</si>
  <si>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</si>
  <si>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</si>
  <si>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</si>
  <si>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</si>
  <si>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</si>
  <si>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</si>
  <si>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</si>
  <si>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</si>
  <si>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</si>
  <si>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</si>
  <si>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</si>
  <si>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</si>
  <si>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</si>
  <si>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</si>
  <si>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</si>
  <si>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</si>
  <si>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</si>
  <si>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</si>
  <si>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</si>
  <si>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</si>
  <si>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</si>
  <si>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</si>
  <si>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</si>
  <si>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</si>
  <si>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</si>
  <si>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</si>
  <si>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</si>
  <si>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</si>
  <si>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</si>
  <si>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</si>
  <si>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</si>
  <si>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</si>
  <si>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</si>
  <si>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</si>
  <si>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</si>
  <si>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</si>
  <si>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</si>
  <si>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</si>
  <si>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</si>
  <si>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</si>
  <si>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</si>
  <si>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</si>
  <si>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</si>
  <si>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</si>
  <si>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</si>
  <si>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</si>
  <si>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</si>
  <si>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</si>
  <si>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</si>
  <si>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</si>
  <si>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</si>
  <si>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</si>
  <si>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</si>
  <si>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</si>
  <si>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</si>
  <si>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</si>
  <si>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</si>
  <si>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</si>
  <si>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</si>
  <si>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</si>
  <si>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</si>
  <si>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</si>
  <si>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</si>
  <si>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</si>
  <si>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</si>
  <si>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</si>
  <si>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</si>
  <si>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</si>
  <si>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</si>
  <si>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</si>
  <si>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</si>
  <si>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</si>
  <si>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</si>
  <si>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</si>
  <si>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</si>
  <si>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</si>
  <si>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</si>
  <si>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</si>
  <si>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</si>
  <si>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</si>
  <si>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</si>
  <si>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</si>
  <si>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</si>
  <si>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</si>
  <si>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</si>
  <si>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</si>
  <si>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</si>
  <si>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</si>
  <si>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</si>
  <si>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</si>
  <si>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</si>
  <si>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</si>
  <si>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</si>
  <si>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</si>
  <si>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</si>
  <si>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</si>
  <si>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</si>
  <si>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</si>
  <si>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</si>
  <si>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</si>
  <si>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</si>
  <si>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</si>
  <si>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</si>
  <si>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</si>
  <si>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</si>
  <si>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</si>
  <si>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</si>
  <si>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</si>
  <si>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</si>
  <si>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</si>
  <si>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</si>
  <si>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</si>
  <si>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</si>
  <si>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</si>
  <si>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</si>
  <si>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</si>
  <si>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</si>
  <si>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</si>
  <si>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</si>
  <si>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</si>
  <si>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</si>
  <si>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</si>
  <si>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</si>
  <si>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</si>
  <si>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</si>
  <si>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</si>
  <si>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</si>
  <si>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</si>
  <si>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</si>
  <si>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</si>
  <si>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</si>
  <si>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</si>
  <si>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</si>
  <si>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</si>
  <si>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</si>
  <si>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</si>
  <si>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</si>
  <si>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</si>
  <si>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</si>
  <si>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</si>
  <si>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</si>
  <si>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</si>
  <si>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</si>
  <si>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</si>
  <si>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</si>
  <si>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</si>
  <si>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</si>
  <si>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</si>
  <si>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</si>
  <si>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</si>
  <si>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</si>
  <si>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</si>
  <si>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</si>
  <si>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</si>
  <si>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</si>
  <si>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</si>
  <si>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</si>
  <si>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</si>
  <si>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</si>
  <si>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</si>
  <si>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</si>
  <si>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</si>
  <si>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</si>
  <si>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</si>
  <si>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</si>
  <si>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</si>
  <si>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</si>
  <si>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</si>
  <si>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</si>
  <si>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</si>
  <si>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</si>
  <si>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</si>
  <si>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</si>
  <si>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</si>
  <si>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</si>
  <si>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</si>
  <si>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</si>
  <si>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</si>
  <si>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</si>
  <si>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</si>
  <si>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</si>
  <si>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</si>
  <si>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</si>
  <si>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</si>
  <si>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</si>
  <si>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</si>
  <si>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</si>
  <si>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</si>
  <si>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</si>
  <si>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</si>
  <si>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</si>
  <si>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</si>
  <si>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</si>
  <si>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</si>
  <si>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</si>
  <si>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</si>
  <si>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</si>
  <si>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</si>
  <si>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</si>
  <si>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</si>
  <si>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</si>
  <si>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</si>
  <si>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</si>
  <si>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</si>
  <si>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</si>
  <si>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</si>
  <si>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</si>
  <si>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</si>
  <si>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</si>
  <si>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</si>
  <si>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</si>
  <si>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</si>
  <si>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</si>
  <si>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</si>
  <si>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</si>
  <si>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</si>
  <si>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</si>
  <si>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</si>
  <si>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</si>
  <si>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</si>
  <si>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</si>
  <si>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</si>
  <si>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</si>
  <si>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</si>
  <si>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</si>
  <si>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</si>
  <si>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</si>
  <si>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</si>
  <si>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</si>
  <si>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</si>
  <si>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</si>
  <si>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</si>
  <si>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</si>
  <si>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</si>
  <si>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</si>
  <si>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</si>
  <si>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</si>
  <si>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</si>
  <si>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</si>
  <si>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</si>
  <si>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</si>
  <si>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</si>
  <si>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</si>
  <si>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</si>
  <si>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</si>
  <si>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</si>
  <si>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</si>
  <si>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</si>
  <si>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</si>
  <si>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</si>
  <si>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</si>
  <si>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</si>
  <si>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</si>
  <si>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</si>
  <si>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</si>
  <si>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</si>
  <si>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</si>
  <si>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</si>
  <si>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</si>
  <si>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</si>
  <si>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</si>
  <si>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</si>
  <si>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</si>
  <si>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</si>
  <si>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</si>
  <si>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</si>
  <si>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</si>
  <si>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</si>
  <si>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</si>
  <si>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</si>
  <si>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</si>
  <si>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</si>
  <si>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</si>
  <si>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</si>
  <si>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</si>
  <si>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</si>
  <si>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</si>
  <si>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</si>
  <si>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</si>
  <si>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</si>
  <si>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</si>
  <si>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</si>
  <si>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</si>
  <si>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</si>
  <si>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</si>
  <si>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</si>
  <si>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</si>
  <si>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</si>
  <si>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</si>
  <si>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</si>
  <si>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</si>
  <si>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</si>
  <si>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</si>
  <si>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</si>
  <si>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</si>
  <si>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</si>
  <si>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</si>
  <si>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</si>
  <si>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</si>
  <si>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</si>
  <si>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</si>
  <si>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</si>
  <si>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</si>
  <si>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</si>
  <si>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</si>
  <si>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</si>
  <si>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</si>
  <si>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</si>
  <si>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</si>
  <si>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</si>
  <si>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</si>
  <si>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</si>
  <si>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</si>
  <si>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</si>
  <si>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</si>
  <si>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</si>
  <si>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</si>
  <si>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</si>
  <si>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</si>
  <si>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</si>
  <si>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</si>
  <si>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</si>
  <si>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</si>
  <si>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</si>
  <si>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</si>
  <si>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</si>
  <si>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</si>
  <si>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</si>
  <si>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</si>
  <si>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</si>
  <si>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</si>
  <si>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</si>
  <si>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</si>
  <si>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</si>
  <si>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</si>
  <si>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</si>
  <si>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</si>
  <si>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</si>
  <si>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</si>
  <si>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</si>
  <si>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</si>
  <si>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</si>
  <si>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</si>
  <si>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</si>
  <si>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</si>
  <si>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</si>
  <si>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</si>
  <si>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</si>
  <si>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</si>
  <si>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</si>
  <si>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</si>
  <si>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</si>
  <si>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</si>
  <si>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</si>
  <si>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</si>
  <si>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</si>
  <si>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</si>
  <si>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</si>
  <si>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</si>
  <si>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</si>
  <si>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</si>
  <si>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</si>
  <si>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</si>
  <si>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</si>
  <si>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</si>
  <si>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</si>
  <si>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</si>
  <si>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</si>
  <si>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</si>
  <si>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</si>
  <si>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</si>
  <si>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</si>
  <si>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</si>
  <si>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</si>
  <si>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</si>
  <si>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</si>
  <si>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</si>
  <si>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</si>
  <si>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</si>
  <si>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</si>
  <si>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</si>
  <si>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</si>
  <si>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</si>
  <si>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</si>
  <si>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</si>
  <si>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</si>
  <si>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</si>
  <si>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</si>
  <si>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</si>
  <si>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</si>
  <si>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</si>
  <si>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</si>
  <si>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</si>
  <si>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</si>
  <si>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</si>
  <si>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</si>
  <si>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</si>
  <si>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</si>
  <si>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</si>
  <si>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</si>
  <si>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</si>
  <si>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</si>
  <si>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</si>
  <si>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</si>
  <si>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</si>
  <si>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</si>
  <si>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</si>
  <si>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</si>
  <si>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</si>
  <si>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</si>
  <si>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</si>
  <si>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</si>
  <si>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</si>
  <si>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</si>
  <si>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</si>
  <si>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</si>
  <si>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</si>
  <si>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</si>
  <si>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</si>
  <si>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</si>
  <si>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</si>
  <si>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</si>
  <si>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</si>
  <si>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</si>
  <si>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</si>
  <si>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</si>
  <si>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</si>
  <si>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</si>
  <si>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</si>
  <si>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</si>
  <si>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</si>
  <si>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</si>
  <si>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</si>
  <si>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</si>
  <si>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</si>
  <si>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</si>
  <si>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</si>
  <si>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</si>
  <si>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</si>
  <si>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</si>
  <si>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</si>
  <si>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</si>
  <si>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</si>
  <si>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</si>
  <si>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</si>
  <si>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</si>
  <si>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</si>
  <si>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</si>
  <si>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</si>
  <si>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</si>
  <si>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</si>
  <si>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</si>
  <si>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</si>
  <si>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</si>
  <si>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</si>
  <si>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</si>
  <si>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</si>
  <si>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</si>
  <si>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</si>
  <si>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</si>
  <si>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</si>
  <si>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</si>
  <si>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</si>
  <si>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</si>
  <si>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</si>
  <si>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</si>
  <si>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</si>
  <si>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</si>
  <si>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</si>
  <si>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</si>
  <si>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</si>
  <si>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</si>
  <si>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</si>
  <si>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</si>
  <si>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</si>
  <si>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</si>
  <si>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</si>
  <si>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</si>
  <si>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</si>
  <si>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</si>
  <si>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</si>
  <si>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</si>
  <si>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</si>
  <si>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</si>
  <si>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</si>
  <si>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</si>
  <si>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</si>
  <si>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</si>
  <si>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</si>
  <si>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</si>
  <si>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</si>
  <si>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</si>
  <si>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</si>
  <si>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</si>
  <si>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</si>
  <si>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</si>
  <si>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</si>
  <si>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</si>
  <si>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</si>
  <si>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</si>
  <si>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</si>
  <si>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</si>
  <si>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</si>
  <si>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</si>
  <si>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</si>
  <si>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</si>
  <si>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</si>
  <si>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</si>
  <si>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</si>
  <si>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</si>
  <si>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</si>
  <si>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</si>
  <si>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</si>
  <si>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</si>
  <si>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</si>
  <si>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</si>
  <si>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</si>
  <si>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</si>
  <si>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</si>
  <si>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</si>
  <si>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</si>
  <si>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</si>
  <si>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</si>
  <si>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</si>
  <si>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</si>
  <si>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</si>
  <si>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</si>
  <si>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</si>
  <si>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</si>
  <si>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</si>
  <si>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</si>
  <si>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</si>
  <si>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</si>
  <si>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</si>
  <si>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</si>
  <si>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</si>
  <si>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</si>
  <si>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</si>
  <si>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</si>
  <si>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</si>
  <si>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</si>
  <si>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</si>
  <si>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</si>
  <si>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</si>
  <si>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</si>
  <si>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</si>
  <si>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</si>
  <si>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</si>
  <si>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</si>
  <si>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</si>
  <si>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</si>
  <si>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</si>
  <si>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</si>
  <si>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</si>
  <si>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</si>
  <si>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</si>
  <si>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</si>
  <si>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</si>
  <si>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</si>
  <si>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</si>
  <si>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</si>
  <si>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</si>
  <si>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</si>
  <si>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</si>
  <si>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</si>
  <si>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</si>
  <si>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</si>
  <si>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</si>
  <si>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</si>
  <si>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</si>
  <si>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</si>
  <si>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</si>
  <si>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</si>
  <si>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</si>
  <si>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</si>
  <si>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</si>
  <si>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</si>
  <si>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</si>
  <si>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</si>
  <si>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</si>
  <si>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</si>
  <si>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</si>
  <si>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</si>
  <si>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</si>
  <si>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</si>
  <si>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</si>
  <si>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</si>
  <si>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</si>
  <si>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</si>
  <si>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</si>
  <si>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</si>
  <si>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</si>
  <si>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</si>
  <si>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</si>
  <si>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</si>
  <si>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</si>
  <si>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</si>
  <si>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</si>
  <si>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</si>
  <si>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</si>
  <si>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</si>
  <si>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</si>
  <si>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</si>
  <si>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</si>
  <si>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</si>
  <si>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</si>
  <si>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</si>
  <si>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</si>
  <si>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</si>
  <si>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</si>
  <si>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</si>
  <si>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</si>
  <si>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</si>
  <si>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</si>
  <si>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</si>
  <si>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</si>
  <si>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</si>
  <si>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</si>
  <si>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</si>
  <si>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</si>
  <si>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</si>
  <si>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</si>
  <si>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</si>
  <si>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</si>
  <si>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</si>
  <si>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</si>
  <si>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</si>
  <si>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</si>
  <si>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</si>
  <si>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</si>
  <si>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</si>
  <si>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</si>
  <si>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</si>
  <si>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</si>
  <si>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</si>
  <si>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</si>
  <si>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</si>
  <si>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</si>
  <si>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</si>
  <si>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</si>
  <si>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</si>
  <si>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</si>
  <si>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</si>
  <si>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</si>
  <si>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</si>
  <si>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</si>
  <si>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</si>
  <si>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</si>
  <si>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</si>
  <si>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</si>
  <si>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</si>
  <si>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</si>
  <si>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</si>
  <si>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</si>
  <si>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</si>
  <si>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</si>
  <si>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</si>
  <si>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</si>
  <si>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</si>
  <si>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</si>
  <si>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</si>
  <si>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</si>
  <si>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</si>
  <si>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</si>
  <si>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</si>
  <si>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</si>
  <si>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</si>
  <si>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</si>
  <si>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</si>
  <si>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</si>
  <si>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</si>
  <si>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</si>
  <si>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</si>
  <si>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</si>
  <si>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</si>
  <si>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</si>
  <si>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</si>
  <si>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</si>
  <si>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</si>
  <si>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</si>
  <si>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</si>
  <si>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</si>
  <si>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</si>
  <si>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</si>
  <si>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</si>
  <si>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</si>
  <si>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</si>
  <si>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</si>
  <si>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</si>
  <si>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</si>
  <si>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</si>
  <si>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</si>
  <si>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</si>
  <si>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</si>
  <si>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</si>
  <si>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</si>
  <si>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</si>
  <si>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</si>
  <si>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</si>
  <si>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</si>
  <si>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</si>
  <si>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</si>
  <si>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</si>
  <si>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</si>
  <si>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</si>
  <si>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</si>
  <si>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</si>
  <si>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</si>
  <si>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</si>
  <si>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</si>
  <si>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</si>
  <si>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</si>
  <si>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</si>
  <si>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</si>
  <si>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</si>
  <si>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</si>
  <si>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</si>
  <si>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</si>
  <si>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</si>
  <si>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</si>
  <si>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</si>
  <si>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</si>
  <si>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</si>
  <si>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</si>
  <si>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</si>
  <si>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</si>
  <si>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</si>
  <si>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</si>
  <si>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</si>
  <si>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</si>
  <si>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</si>
  <si>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</si>
  <si>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</si>
  <si>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</si>
  <si>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</si>
  <si>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</si>
  <si>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</si>
  <si>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</si>
  <si>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</si>
  <si>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</si>
  <si>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</si>
  <si>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</si>
  <si>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</si>
  <si>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</si>
  <si>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</si>
  <si>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</si>
  <si>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</si>
  <si>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</si>
  <si>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</si>
  <si>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</si>
  <si>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</si>
  <si>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</si>
  <si>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</si>
  <si>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</si>
  <si>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</si>
  <si>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</si>
  <si>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</si>
  <si>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</si>
  <si>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</si>
  <si>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</si>
  <si>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</si>
  <si>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</si>
  <si>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</si>
  <si>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</si>
  <si>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</si>
  <si>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</si>
  <si>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</si>
  <si>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</si>
  <si>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</si>
  <si>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</si>
  <si>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</si>
  <si>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</si>
  <si>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</si>
  <si>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</si>
  <si>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</si>
  <si>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</si>
  <si>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</si>
  <si>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</si>
  <si>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</si>
  <si>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</si>
  <si>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</si>
  <si>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</si>
  <si>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</si>
  <si>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</si>
  <si>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</si>
  <si>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</si>
  <si>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</si>
  <si>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</si>
  <si>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</si>
  <si>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</si>
  <si>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</si>
  <si>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</si>
  <si>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</si>
  <si>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</si>
  <si>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</si>
  <si>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</si>
  <si>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</si>
  <si>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</si>
  <si>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</si>
  <si>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</si>
  <si>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</si>
  <si>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</si>
  <si>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</si>
  <si>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</si>
  <si>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</si>
  <si>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</si>
  <si>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</si>
  <si>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</si>
  <si>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</si>
  <si>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</si>
  <si>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</si>
  <si>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</si>
  <si>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</si>
  <si>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</si>
  <si>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</si>
  <si>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</si>
  <si>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</si>
  <si>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</si>
  <si>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</si>
  <si>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</si>
  <si>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</si>
  <si>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</si>
  <si>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</si>
  <si>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</si>
  <si>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</si>
  <si>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</si>
  <si>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</si>
  <si>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</si>
  <si>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</si>
  <si>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</si>
  <si>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</si>
  <si>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</si>
  <si>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</si>
  <si>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</si>
  <si>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</si>
  <si>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</si>
  <si>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</si>
  <si>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</si>
  <si>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</si>
  <si>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</si>
  <si>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</si>
  <si>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</si>
  <si>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</si>
  <si>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</si>
  <si>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</si>
  <si>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</si>
  <si>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</si>
  <si>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</si>
  <si>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</si>
  <si>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</si>
  <si>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</si>
  <si>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</si>
  <si>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</si>
  <si>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</si>
  <si>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</si>
  <si>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</si>
  <si>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</si>
  <si>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</si>
  <si>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</si>
  <si>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</si>
  <si>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</si>
  <si>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</si>
  <si>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</si>
  <si>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</si>
  <si>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</si>
  <si>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</si>
  <si>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</si>
  <si>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</si>
  <si>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</si>
  <si>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</si>
  <si>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</si>
  <si>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</si>
  <si>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</si>
  <si>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</si>
  <si>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</si>
  <si>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</si>
  <si>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</si>
  <si>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</si>
  <si>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</si>
  <si>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</si>
  <si>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</si>
  <si>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</si>
  <si>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</si>
  <si>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</si>
  <si>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</si>
  <si>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</si>
  <si>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</si>
  <si>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</si>
  <si>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</si>
  <si>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</si>
  <si>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</si>
  <si>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</si>
  <si>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</si>
  <si>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</si>
  <si>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</si>
  <si>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</si>
  <si>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</si>
  <si>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</si>
  <si>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</si>
  <si>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</si>
  <si>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</si>
  <si>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</si>
  <si>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</si>
  <si>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</si>
  <si>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</si>
  <si>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</si>
  <si>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</si>
  <si>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</si>
  <si>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</si>
  <si>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</si>
  <si>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</si>
  <si>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</si>
  <si>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</si>
  <si>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</si>
  <si>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</si>
  <si>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</si>
  <si>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</si>
  <si>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</si>
  <si>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</si>
  <si>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</si>
  <si>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</si>
  <si>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</si>
  <si>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</si>
  <si>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</si>
  <si>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</si>
  <si>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</si>
  <si>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</si>
  <si>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</si>
  <si>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</si>
  <si>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</si>
  <si>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</si>
  <si>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</si>
  <si>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</si>
  <si>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</si>
  <si>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</si>
  <si>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</si>
  <si>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</si>
  <si>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</si>
  <si>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</si>
  <si>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</si>
  <si>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</si>
  <si>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</si>
  <si>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</si>
  <si>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</si>
  <si>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</si>
  <si>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</si>
  <si>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</si>
  <si>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</si>
  <si>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</si>
  <si>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</si>
  <si>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</si>
  <si>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</si>
  <si>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</si>
  <si>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</si>
  <si>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</si>
  <si>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</si>
  <si>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</si>
  <si>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</si>
  <si>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</si>
  <si>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</si>
  <si>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</si>
  <si>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</si>
  <si>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</si>
  <si>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</si>
  <si>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</si>
  <si>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</si>
  <si>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</si>
  <si>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</si>
  <si>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</si>
  <si>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</si>
  <si>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</si>
  <si>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</si>
  <si>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</si>
  <si>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</si>
  <si>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</si>
  <si>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</si>
  <si>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</si>
  <si>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</si>
  <si>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</si>
  <si>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</si>
  <si>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</si>
  <si>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</si>
  <si>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</si>
  <si>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</si>
  <si>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</si>
  <si>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</si>
  <si>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</si>
  <si>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</si>
  <si>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</si>
  <si>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</si>
  <si>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</si>
  <si>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</si>
  <si>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</si>
  <si>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</si>
  <si>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</si>
  <si>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</si>
  <si>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</si>
  <si>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</si>
  <si>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</si>
  <si>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</si>
  <si>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</si>
  <si>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</si>
  <si>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</si>
  <si>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</si>
  <si>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</si>
  <si>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</si>
  <si>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</si>
  <si>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</si>
  <si>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</si>
  <si>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</si>
  <si>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</si>
  <si>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</si>
  <si>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</si>
  <si>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</si>
  <si>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</si>
  <si>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</si>
  <si>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</si>
  <si>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</si>
  <si>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</si>
  <si>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</si>
  <si>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</si>
  <si>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</si>
  <si>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</si>
  <si>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</si>
  <si>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</si>
  <si>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</si>
  <si>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</si>
  <si>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</si>
  <si>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</si>
  <si>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</si>
  <si>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</si>
  <si>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</si>
  <si>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</si>
  <si>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</si>
  <si>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</si>
  <si>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</si>
  <si>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</si>
  <si>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</si>
  <si>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</si>
  <si>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</si>
  <si>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</si>
  <si>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</si>
  <si>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</si>
  <si>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</si>
  <si>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</si>
  <si>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</si>
  <si>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</si>
  <si>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</si>
  <si>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</si>
  <si>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</si>
  <si>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</si>
  <si>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</si>
  <si>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</si>
  <si>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</si>
  <si>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</si>
  <si>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</si>
  <si>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</si>
  <si>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</si>
  <si>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</si>
  <si>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</si>
  <si>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</si>
  <si>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</si>
  <si>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</si>
  <si>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</si>
  <si>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</si>
  <si>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</si>
  <si>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</si>
  <si>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</si>
  <si>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</si>
  <si>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</si>
  <si>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</si>
  <si>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</si>
  <si>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</si>
  <si>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</si>
  <si>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</si>
  <si>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</si>
  <si>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</si>
  <si>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</si>
  <si>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</si>
  <si>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</si>
  <si>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</si>
  <si>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</si>
  <si>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</si>
  <si>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</si>
  <si>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</si>
  <si>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</si>
  <si>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</si>
  <si>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</si>
  <si>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</si>
  <si>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</si>
  <si>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</si>
  <si>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</si>
  <si>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</si>
  <si>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</si>
  <si>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</si>
  <si>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</si>
  <si>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</si>
  <si>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</si>
  <si>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</si>
  <si>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</si>
  <si>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</si>
  <si>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</si>
  <si>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</si>
  <si>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</si>
  <si>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</si>
  <si>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</si>
  <si>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</si>
  <si>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</si>
  <si>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</si>
  <si>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</si>
  <si>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</si>
  <si>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</si>
  <si>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</si>
  <si>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</si>
  <si>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</si>
  <si>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</si>
  <si>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</si>
  <si>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</si>
  <si>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</si>
  <si>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</si>
  <si>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</si>
  <si>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</si>
  <si>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</si>
  <si>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</si>
  <si>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</si>
  <si>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</si>
  <si>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</si>
  <si>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</si>
  <si>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</si>
  <si>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</si>
  <si>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</si>
  <si>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</si>
  <si>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</si>
  <si>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</si>
  <si>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</si>
  <si>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</si>
  <si>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</si>
  <si>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</si>
  <si>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</si>
  <si>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</si>
  <si>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</si>
  <si>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</si>
  <si>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</si>
  <si>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</si>
  <si>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</si>
  <si>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</si>
  <si>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</si>
  <si>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</si>
  <si>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</si>
  <si>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</si>
  <si>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</si>
  <si>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</si>
  <si>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</si>
  <si>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</si>
  <si>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</si>
  <si>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</si>
  <si>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</si>
  <si>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</si>
  <si>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</si>
  <si>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</si>
  <si>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</si>
  <si>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</si>
  <si>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</si>
  <si>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</si>
  <si>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</si>
  <si>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</si>
  <si>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</si>
  <si>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</si>
  <si>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</si>
  <si>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</si>
  <si>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</si>
  <si>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</si>
  <si>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</si>
  <si>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</si>
  <si>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</si>
  <si>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</si>
  <si>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</si>
  <si>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</si>
  <si>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</si>
  <si>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</si>
  <si>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</si>
  <si>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</si>
  <si>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</si>
  <si>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</si>
  <si>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</si>
  <si>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</si>
  <si>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</si>
  <si>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</si>
  <si>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</si>
  <si>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</si>
  <si>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</si>
  <si>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</si>
  <si>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</si>
  <si>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</si>
  <si>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</si>
  <si>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</si>
  <si>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</si>
  <si>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</si>
  <si>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</si>
  <si>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</si>
  <si>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</si>
  <si>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</si>
  <si>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</si>
  <si>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</si>
  <si>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</si>
  <si>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</si>
  <si>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</si>
  <si>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</si>
  <si>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</si>
  <si>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</si>
  <si>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</si>
  <si>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</si>
  <si>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</si>
  <si>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</si>
  <si>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</si>
  <si>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</si>
  <si>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</si>
  <si>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</si>
  <si>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</si>
  <si>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</si>
  <si>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</si>
  <si>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</si>
  <si>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</si>
  <si>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</si>
  <si>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</si>
  <si>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</si>
  <si>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</si>
  <si>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</si>
  <si>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</si>
  <si>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</si>
  <si>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</si>
  <si>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</si>
  <si>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</si>
  <si>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</si>
  <si>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</si>
  <si>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</si>
  <si>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</si>
  <si>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</si>
  <si>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</si>
  <si>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</si>
  <si>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</si>
  <si>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</si>
  <si>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</si>
  <si>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</si>
  <si>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</si>
  <si>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</si>
  <si>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</si>
  <si>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</si>
  <si>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</si>
  <si>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</si>
  <si>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</si>
  <si>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</si>
  <si>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</si>
  <si>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</si>
  <si>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</si>
  <si>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</si>
  <si>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</si>
  <si>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</si>
  <si>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</si>
  <si>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</si>
  <si>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</si>
  <si>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</si>
  <si>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</si>
  <si>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</si>
  <si>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</si>
  <si>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</si>
  <si>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</si>
  <si>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</si>
  <si>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</si>
  <si>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</si>
  <si>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</si>
  <si>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</si>
  <si>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</si>
  <si>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</si>
  <si>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</si>
  <si>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</si>
  <si>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</si>
  <si>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</si>
  <si>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</si>
  <si>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</si>
  <si>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</si>
  <si>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</si>
  <si>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</si>
  <si>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</si>
  <si>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</si>
  <si>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</si>
  <si>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</si>
  <si>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</si>
  <si>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</si>
  <si>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</si>
  <si>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</si>
  <si>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</si>
  <si>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</si>
  <si>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</si>
  <si>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</si>
  <si>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</si>
  <si>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</si>
  <si>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</si>
  <si>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</si>
  <si>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</si>
  <si>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</si>
  <si>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</si>
  <si>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</si>
  <si>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</si>
  <si>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</si>
  <si>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</si>
  <si>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</si>
  <si>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</si>
  <si>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</si>
  <si>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</si>
  <si>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</si>
  <si>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</si>
  <si>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</si>
  <si>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</si>
  <si>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</si>
  <si>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</si>
  <si>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</si>
  <si>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</si>
  <si>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</si>
  <si>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</si>
  <si>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</si>
  <si>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</si>
  <si>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</si>
  <si>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</si>
  <si>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</si>
  <si>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</si>
  <si>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</si>
  <si>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</si>
  <si>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</si>
  <si>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</si>
  <si>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</si>
  <si>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</si>
  <si>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</si>
  <si>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</si>
  <si>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</si>
  <si>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</si>
  <si>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</si>
  <si>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</si>
  <si>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</si>
  <si>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</si>
  <si>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</si>
  <si>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</si>
  <si>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</si>
  <si>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</si>
  <si>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</si>
  <si>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</si>
  <si>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</si>
  <si>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</si>
  <si>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</si>
  <si>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</si>
  <si>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</si>
  <si>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</si>
  <si>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</si>
  <si>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</si>
  <si>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</si>
  <si>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</si>
  <si>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</si>
  <si>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</si>
  <si>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</si>
  <si>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</si>
  <si>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</si>
  <si>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</si>
  <si>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</si>
  <si>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</si>
  <si>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</si>
  <si>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</si>
  <si>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</si>
  <si>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</si>
  <si>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</si>
  <si>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</si>
  <si>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</si>
  <si>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</si>
  <si>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</si>
  <si>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</si>
  <si>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</si>
  <si>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</si>
  <si>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</si>
  <si>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</si>
  <si>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</si>
  <si>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</si>
  <si>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</si>
  <si>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</si>
  <si>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</si>
  <si>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</si>
  <si>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</si>
  <si>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</si>
  <si>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</si>
  <si>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</si>
  <si>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</si>
  <si>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</si>
  <si>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</si>
  <si>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</si>
  <si>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</si>
  <si>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</si>
  <si>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</si>
  <si>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</si>
  <si>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</si>
  <si>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</si>
  <si>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</si>
  <si>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</si>
  <si>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</si>
  <si>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</si>
  <si>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</si>
  <si>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</si>
  <si>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</si>
  <si>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</si>
  <si>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</si>
  <si>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</si>
  <si>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</si>
  <si>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</si>
  <si>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</si>
  <si>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</si>
  <si>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</si>
  <si>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</si>
  <si>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</si>
  <si>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</si>
  <si>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</si>
  <si>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</si>
  <si>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</si>
  <si>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</si>
  <si>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</si>
  <si>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</si>
  <si>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</si>
  <si>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</si>
  <si>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</si>
  <si>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</si>
  <si>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</si>
  <si>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</si>
  <si>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</si>
  <si>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</si>
  <si>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</si>
  <si>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</si>
  <si>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</si>
  <si>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</si>
  <si>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</si>
  <si>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</si>
  <si>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</si>
  <si>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</si>
  <si>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</si>
  <si>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</si>
  <si>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</si>
  <si>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</si>
  <si>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</si>
  <si>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</si>
  <si>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</si>
  <si>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</si>
  <si>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</si>
  <si>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</si>
  <si>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</si>
  <si>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</si>
  <si>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</si>
  <si>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</si>
  <si>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</si>
  <si>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</si>
  <si>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</si>
  <si>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</si>
  <si>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</si>
  <si>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</si>
  <si>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</si>
  <si>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</si>
  <si>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</si>
  <si>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</si>
  <si>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</si>
  <si>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</si>
  <si>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</si>
  <si>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</si>
  <si>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</si>
  <si>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</si>
  <si>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</si>
  <si>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</si>
  <si>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</si>
  <si>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</si>
  <si>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</si>
  <si>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</si>
  <si>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</si>
  <si>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</si>
  <si>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</si>
  <si>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</si>
  <si>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</si>
  <si>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</si>
  <si>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</si>
  <si>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</si>
  <si>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</si>
  <si>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</si>
  <si>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</si>
  <si>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</si>
  <si>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</si>
  <si>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</si>
  <si>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</si>
  <si>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</si>
  <si>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</si>
  <si>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</si>
  <si>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</si>
  <si>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</si>
  <si>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</si>
  <si>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</si>
  <si>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</si>
  <si>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</si>
  <si>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</si>
  <si>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</si>
  <si>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</si>
  <si>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</si>
  <si>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</si>
  <si>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</si>
  <si>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</si>
  <si>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</si>
  <si>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</si>
  <si>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</si>
  <si>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</si>
  <si>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</si>
  <si>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</si>
  <si>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</si>
  <si>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</si>
  <si>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</si>
  <si>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</si>
  <si>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</si>
  <si>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</si>
  <si>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</si>
  <si>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</si>
  <si>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</si>
  <si>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</si>
  <si>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</si>
  <si>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</si>
  <si>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</si>
  <si>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</si>
  <si>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</si>
  <si>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</si>
  <si>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</si>
  <si>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</si>
  <si>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</si>
  <si>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</si>
  <si>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</si>
  <si>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</si>
  <si>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</si>
  <si>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</si>
  <si>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</si>
  <si>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</si>
  <si>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</si>
  <si>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</si>
  <si>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</si>
  <si>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</si>
  <si>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</si>
  <si>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</si>
  <si>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</si>
  <si>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</si>
  <si>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</si>
  <si>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</si>
  <si>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</si>
  <si>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</si>
  <si>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</si>
  <si>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</si>
  <si>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</si>
  <si>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</si>
  <si>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</si>
  <si>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</si>
  <si>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</si>
  <si>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</si>
  <si>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</si>
  <si>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</si>
  <si>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</si>
  <si>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</si>
  <si>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</si>
  <si>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</si>
  <si>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</si>
  <si>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</si>
  <si>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</si>
  <si>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</si>
  <si>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</si>
  <si>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</si>
  <si>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</si>
  <si>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</si>
  <si>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</si>
  <si>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</si>
  <si>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</si>
  <si>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</si>
  <si>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</si>
  <si>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</si>
  <si>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</si>
  <si>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</si>
  <si>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</si>
  <si>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</si>
  <si>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</si>
  <si>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</si>
  <si>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</si>
  <si>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</si>
  <si>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</si>
  <si>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</si>
  <si>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</si>
  <si>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</si>
  <si>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</si>
  <si>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</si>
  <si>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</si>
  <si>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</si>
  <si>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</si>
  <si>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</si>
  <si>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</si>
  <si>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</si>
  <si>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</si>
  <si>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</si>
  <si>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</si>
  <si>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</si>
  <si>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</si>
  <si>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</si>
  <si>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</si>
  <si>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</si>
  <si>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</si>
  <si>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</si>
  <si>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</si>
  <si>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</si>
  <si>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</si>
  <si>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</si>
  <si>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</si>
  <si>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</si>
  <si>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</si>
  <si>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</si>
  <si>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</si>
  <si>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</si>
  <si>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</si>
  <si>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</si>
  <si>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</si>
  <si>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</si>
  <si>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</si>
  <si>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</si>
  <si>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</si>
  <si>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</si>
  <si>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</si>
  <si>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</si>
  <si>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</si>
  <si>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</si>
  <si>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</si>
  <si>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</si>
  <si>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</si>
  <si>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</si>
  <si>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</si>
  <si>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</si>
  <si>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</si>
  <si>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</si>
  <si>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</si>
  <si>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</si>
  <si>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</si>
  <si>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</si>
  <si>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</si>
  <si>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</si>
  <si>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</si>
  <si>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</si>
  <si>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</si>
  <si>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</si>
  <si>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</si>
  <si>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</si>
  <si>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</si>
  <si>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</si>
  <si>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</si>
  <si>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</si>
  <si>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</si>
  <si>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</si>
  <si>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</si>
  <si>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</si>
  <si>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</si>
  <si>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</si>
  <si>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</si>
  <si>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</si>
  <si>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</si>
  <si>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</si>
  <si>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</si>
  <si>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</si>
  <si>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</si>
  <si>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</si>
  <si>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</si>
  <si>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</si>
  <si>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</si>
  <si>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</si>
  <si>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</si>
  <si>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</si>
  <si>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</si>
  <si>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</si>
  <si>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</si>
  <si>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</si>
  <si>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</si>
  <si>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</si>
  <si>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</si>
  <si>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</si>
  <si>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</si>
  <si>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</si>
  <si>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</si>
  <si>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</si>
  <si>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</si>
  <si>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</si>
  <si>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</si>
  <si>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</si>
  <si>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</si>
  <si>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</si>
  <si>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</si>
  <si>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</si>
  <si>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</si>
  <si>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</si>
  <si>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</si>
  <si>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</si>
  <si>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</si>
  <si>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</si>
  <si>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</si>
  <si>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</si>
  <si>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</si>
  <si>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</si>
  <si>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</si>
  <si>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</si>
  <si>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</si>
  <si>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</si>
  <si>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</si>
  <si>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</si>
  <si>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</si>
  <si>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</si>
  <si>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</si>
  <si>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</si>
  <si>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</si>
  <si>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</si>
  <si>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</si>
  <si>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</si>
  <si>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</si>
  <si>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</si>
  <si>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</si>
  <si>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</si>
  <si>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</si>
  <si>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</si>
  <si>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</si>
  <si>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</si>
  <si>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</si>
  <si>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</si>
  <si>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</si>
  <si>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</si>
  <si>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</si>
  <si>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</si>
  <si>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</si>
  <si>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</si>
  <si>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</si>
  <si>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</si>
  <si>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</si>
  <si>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</si>
  <si>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</si>
  <si>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</si>
  <si>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</si>
  <si>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</si>
  <si>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</si>
  <si>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</si>
  <si>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</si>
  <si>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</si>
  <si>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</si>
  <si>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</si>
  <si>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</si>
  <si>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</si>
  <si>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</si>
  <si>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</si>
  <si>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</si>
  <si>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</si>
  <si>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</si>
  <si>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</si>
  <si>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</si>
  <si>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</si>
  <si>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</si>
  <si>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</si>
  <si>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</si>
  <si>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</si>
  <si>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</si>
  <si>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</si>
  <si>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</si>
  <si>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</si>
  <si>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</si>
  <si>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</si>
  <si>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</si>
  <si>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</si>
  <si>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</si>
  <si>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</si>
  <si>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</si>
  <si>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</si>
  <si>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</si>
  <si>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</si>
  <si>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</si>
  <si>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</si>
  <si>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</si>
  <si>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</si>
  <si>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</si>
  <si>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</si>
  <si>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</si>
  <si>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</si>
  <si>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</si>
  <si>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</si>
  <si>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</si>
  <si>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</si>
  <si>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</si>
  <si>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</si>
  <si>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</si>
  <si>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</si>
  <si>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</si>
  <si>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</si>
  <si>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</si>
  <si>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</si>
  <si>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</si>
  <si>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</si>
  <si>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</si>
  <si>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</si>
  <si>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</si>
  <si>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</si>
  <si>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</si>
  <si>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</si>
  <si>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</si>
  <si>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</si>
  <si>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</si>
  <si>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</si>
  <si>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</si>
  <si>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</si>
  <si>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</si>
  <si>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</si>
  <si>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</si>
  <si>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</si>
  <si>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</si>
  <si>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</si>
  <si>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</si>
  <si>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</si>
  <si>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</si>
  <si>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</si>
  <si>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</si>
  <si>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</si>
  <si>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</si>
  <si>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</si>
  <si>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</si>
  <si>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</si>
  <si>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</si>
  <si>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</si>
  <si>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</si>
  <si>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</si>
  <si>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</si>
  <si>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</si>
  <si>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</si>
  <si>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</si>
  <si>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</si>
  <si>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</si>
  <si>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</si>
  <si>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</si>
  <si>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</si>
  <si>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</si>
  <si>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</si>
  <si>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</si>
  <si>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</si>
  <si>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</si>
  <si>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</si>
  <si>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</si>
  <si>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</si>
  <si>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</si>
  <si>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</si>
  <si>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</si>
  <si>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</si>
  <si>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</si>
  <si>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</si>
  <si>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</si>
  <si>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</si>
  <si>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</si>
  <si>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</si>
  <si>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</si>
  <si>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</si>
  <si>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</si>
  <si>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</si>
  <si>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</si>
  <si>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</si>
  <si>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</si>
  <si>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</si>
  <si>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</si>
  <si>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</si>
  <si>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</si>
  <si>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</si>
  <si>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</si>
  <si>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</si>
  <si>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</si>
  <si>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</si>
  <si>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</si>
  <si>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</si>
  <si>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</si>
  <si>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</si>
  <si>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</si>
  <si>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</si>
  <si>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</si>
  <si>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</si>
  <si>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</si>
  <si>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</si>
  <si>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</si>
  <si>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</si>
  <si>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</si>
  <si>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</si>
  <si>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</si>
  <si>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</si>
  <si>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</si>
  <si>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</si>
  <si>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</si>
  <si>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</si>
  <si>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</si>
  <si>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</si>
  <si>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</si>
  <si>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</si>
  <si>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</si>
  <si>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</si>
  <si>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</si>
  <si>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</si>
  <si>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</si>
  <si>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</si>
  <si>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</si>
  <si>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</si>
  <si>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</si>
  <si>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</si>
  <si>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</si>
  <si>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</si>
  <si>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</si>
  <si>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</si>
  <si>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</si>
  <si>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</si>
  <si>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</si>
  <si>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</si>
  <si>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</si>
  <si>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</si>
  <si>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</si>
  <si>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</si>
  <si>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</si>
  <si>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</si>
  <si>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</si>
  <si>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</si>
  <si>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</si>
  <si>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</si>
  <si>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</si>
  <si>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</si>
  <si>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</si>
  <si>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</si>
  <si>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</si>
  <si>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</si>
  <si>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</si>
  <si>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</si>
  <si>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</si>
  <si>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</si>
  <si>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</si>
  <si>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</si>
  <si>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</si>
  <si>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</si>
  <si>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</si>
  <si>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</si>
  <si>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</si>
  <si>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</si>
  <si>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</si>
  <si>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</si>
  <si>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</si>
  <si>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</si>
  <si>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</si>
  <si>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</si>
  <si>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</si>
  <si>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</si>
  <si>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</si>
  <si>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</si>
  <si>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</si>
  <si>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</si>
  <si>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</si>
  <si>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</si>
  <si>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</si>
  <si>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</si>
  <si>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</si>
  <si>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</si>
  <si>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</si>
  <si>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</si>
  <si>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</si>
  <si>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</si>
  <si>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</si>
  <si>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</si>
  <si>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</si>
  <si>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</si>
  <si>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</si>
  <si>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</si>
  <si>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</si>
  <si>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</si>
  <si>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</si>
  <si>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</si>
  <si>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</si>
  <si>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</si>
  <si>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</si>
  <si>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</si>
  <si>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</si>
  <si>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</si>
  <si>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</si>
  <si>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</si>
  <si>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</si>
  <si>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</si>
  <si>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</si>
  <si>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</si>
  <si>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</si>
  <si>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</si>
  <si>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</si>
  <si>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</si>
  <si>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</si>
  <si>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</si>
  <si>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</si>
  <si>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</si>
  <si>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</si>
  <si>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</si>
  <si>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</si>
  <si>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</si>
  <si>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</si>
  <si>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</si>
  <si>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</si>
  <si>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</si>
  <si>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</si>
  <si>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</si>
  <si>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</si>
  <si>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</si>
  <si>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</si>
  <si>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</si>
  <si>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</si>
  <si>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</si>
  <si>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</si>
  <si>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</si>
  <si>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</si>
  <si>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</si>
  <si>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</si>
  <si>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</si>
  <si>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</si>
  <si>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</si>
  <si>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</si>
  <si>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</si>
  <si>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</si>
  <si>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</si>
  <si>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</si>
  <si>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</si>
  <si>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</si>
  <si>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</si>
  <si>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</si>
  <si>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</si>
  <si>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</si>
  <si>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</si>
  <si>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</si>
  <si>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</si>
  <si>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</si>
  <si>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</si>
  <si>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</si>
  <si>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</si>
  <si>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</si>
  <si>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</si>
  <si>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</si>
  <si>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</si>
  <si>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</si>
  <si>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</si>
  <si>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</si>
  <si>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</si>
  <si>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</si>
  <si>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</si>
  <si>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</si>
  <si>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</si>
  <si>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</si>
  <si>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</si>
  <si>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</si>
  <si>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</si>
  <si>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</si>
  <si>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</si>
  <si>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</si>
  <si>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</si>
  <si>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</si>
  <si>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</si>
  <si>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</si>
  <si>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</si>
  <si>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</si>
  <si>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</si>
  <si>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</si>
  <si>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</si>
  <si>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</si>
  <si>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</si>
  <si>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</si>
  <si>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</si>
  <si>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</si>
  <si>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</si>
  <si>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</si>
  <si>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</si>
  <si>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</si>
  <si>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</si>
  <si>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</si>
  <si>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</si>
  <si>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</si>
  <si>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</si>
  <si>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</si>
  <si>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</si>
  <si>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</si>
  <si>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</si>
  <si>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</si>
  <si>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</si>
  <si>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</si>
  <si>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</si>
  <si>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</si>
  <si>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</si>
  <si>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</si>
  <si>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</si>
  <si>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</si>
  <si>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</si>
  <si>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</si>
  <si>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</si>
  <si>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</si>
  <si>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</si>
  <si>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</si>
  <si>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</si>
  <si>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</si>
  <si>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</si>
  <si>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</si>
  <si>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</si>
  <si>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</si>
  <si>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</si>
  <si>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</si>
  <si>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</si>
  <si>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</si>
  <si>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</si>
  <si>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</si>
  <si>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</si>
  <si>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</si>
  <si>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</si>
  <si>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</si>
  <si>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</si>
  <si>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</si>
  <si>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</si>
  <si>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</si>
  <si>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</si>
  <si>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</si>
  <si>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</si>
  <si>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</si>
  <si>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</si>
  <si>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</si>
  <si>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</si>
  <si>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</si>
  <si>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</si>
  <si>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</si>
  <si>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</si>
  <si>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</si>
  <si>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</si>
  <si>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</si>
  <si>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</si>
  <si>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</si>
  <si>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</si>
  <si>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</si>
  <si>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</si>
  <si>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</si>
  <si>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</si>
  <si>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</si>
  <si>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</si>
  <si>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</si>
  <si>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</si>
  <si>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</si>
  <si>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</si>
  <si>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</si>
  <si>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</si>
  <si>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</si>
  <si>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</si>
  <si>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</si>
  <si>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</si>
  <si>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</si>
  <si>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</si>
  <si>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</si>
  <si>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</si>
  <si>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</si>
  <si>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</si>
  <si>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</si>
  <si>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</si>
  <si>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</si>
  <si>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</si>
  <si>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</si>
  <si>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</si>
  <si>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</si>
  <si>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</si>
  <si>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</si>
  <si>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</si>
  <si>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</si>
  <si>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</si>
  <si>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</si>
  <si>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</si>
  <si>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</si>
  <si>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</si>
  <si>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</si>
  <si>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</si>
  <si>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</si>
  <si>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</si>
  <si>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</si>
  <si>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</si>
  <si>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</si>
  <si>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</si>
  <si>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</si>
  <si>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</si>
  <si>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</si>
  <si>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</si>
  <si>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</si>
  <si>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</si>
  <si>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</si>
  <si>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</si>
  <si>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</si>
  <si>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</si>
  <si>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</si>
  <si>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</si>
  <si>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</si>
  <si>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</si>
  <si>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</si>
  <si>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</si>
  <si>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</si>
  <si>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</si>
  <si>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</si>
  <si>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</si>
  <si>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</si>
  <si>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</si>
  <si>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</si>
  <si>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</si>
  <si>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</si>
  <si>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</si>
  <si>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</si>
  <si>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</si>
  <si>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</si>
  <si>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</si>
  <si>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</si>
  <si>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</si>
  <si>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</si>
  <si>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</si>
  <si>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</si>
  <si>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</si>
  <si>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</si>
  <si>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</si>
  <si>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</si>
  <si>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</si>
  <si>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</si>
  <si>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</si>
  <si>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</si>
  <si>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</si>
  <si>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</si>
  <si>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</si>
  <si>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</si>
  <si>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</si>
  <si>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</si>
  <si>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</si>
  <si>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</si>
  <si>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</si>
  <si>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</si>
  <si>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</si>
  <si>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</si>
  <si>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</si>
  <si>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</si>
  <si>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</si>
  <si>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</si>
  <si>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</si>
  <si>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</si>
  <si>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</si>
  <si>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</si>
  <si>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</si>
  <si>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</si>
  <si>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</si>
  <si>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</si>
  <si>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</si>
  <si>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</si>
  <si>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</si>
  <si>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</si>
  <si>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</si>
  <si>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</si>
  <si>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</si>
  <si>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</si>
  <si>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</si>
  <si>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</si>
  <si>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</si>
  <si>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</si>
  <si>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</si>
  <si>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</si>
  <si>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</si>
  <si>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</si>
  <si>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</si>
  <si>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</si>
  <si>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</si>
  <si>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</si>
  <si>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</si>
  <si>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</si>
  <si>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</si>
  <si>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</si>
  <si>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</si>
  <si>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</si>
  <si>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</si>
  <si>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</si>
  <si>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</si>
  <si>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</si>
  <si>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</si>
  <si>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</si>
  <si>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</si>
  <si>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</si>
  <si>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</si>
  <si>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</si>
  <si>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</si>
  <si>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</si>
  <si>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</si>
  <si>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</si>
  <si>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</si>
  <si>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</si>
  <si>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</si>
  <si>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</si>
  <si>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</si>
  <si>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</si>
  <si>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</si>
  <si>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</si>
  <si>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</si>
  <si>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</si>
  <si>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</si>
  <si>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</si>
  <si>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</si>
  <si>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</si>
  <si>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</si>
  <si>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</si>
  <si>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</si>
  <si>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</si>
  <si>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</si>
  <si>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</si>
  <si>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</si>
  <si>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</si>
  <si>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</si>
  <si>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</si>
  <si>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</si>
  <si>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</si>
  <si>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</si>
  <si>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</si>
  <si>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</si>
  <si>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</si>
  <si>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</si>
  <si>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</si>
  <si>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</si>
  <si>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</si>
  <si>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</si>
  <si>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</si>
  <si>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</si>
  <si>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</si>
  <si>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</si>
  <si>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</si>
  <si>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</si>
  <si>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</si>
  <si>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</si>
  <si>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</si>
  <si>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</si>
  <si>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</si>
  <si>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</si>
  <si>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</si>
  <si>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</si>
  <si>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</si>
  <si>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</si>
  <si>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</si>
  <si>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</si>
  <si>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</si>
  <si>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</si>
  <si>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</si>
  <si>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</si>
  <si>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</si>
  <si>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</si>
  <si>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</si>
  <si>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</si>
  <si>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</si>
  <si>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</si>
  <si>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</si>
  <si>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</si>
  <si>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</si>
  <si>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</si>
  <si>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</si>
  <si>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</si>
  <si>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</si>
  <si>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</si>
  <si>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</si>
  <si>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</si>
  <si>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</si>
  <si>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</si>
  <si>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</si>
  <si>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</si>
  <si>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</si>
  <si>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</si>
  <si>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</si>
  <si>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</si>
  <si>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</si>
  <si>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</si>
  <si>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</si>
  <si>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</si>
  <si>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</si>
  <si>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</si>
  <si>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</si>
  <si>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</si>
  <si>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</si>
  <si>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</si>
  <si>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</si>
  <si>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</si>
  <si>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</si>
  <si>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</si>
  <si>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</si>
  <si>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</si>
  <si>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</si>
  <si>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</si>
  <si>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</si>
  <si>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</si>
  <si>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</si>
  <si>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</si>
  <si>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</si>
  <si>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</si>
  <si>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</si>
  <si>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</si>
  <si>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</si>
  <si>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</si>
  <si>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</si>
  <si>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</si>
  <si>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</si>
  <si>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</si>
  <si>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</si>
  <si>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</si>
  <si>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</si>
  <si>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</si>
  <si>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</si>
  <si>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</si>
  <si>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</si>
  <si>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</si>
  <si>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</si>
  <si>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</si>
  <si>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</si>
  <si>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</si>
  <si>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</si>
  <si>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</si>
  <si>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</si>
  <si>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</si>
  <si>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</si>
  <si>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</si>
  <si>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</si>
  <si>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</si>
  <si>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</si>
  <si>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</si>
  <si>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</si>
  <si>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</si>
  <si>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</si>
  <si>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</si>
  <si>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</si>
  <si>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</si>
  <si>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</si>
  <si>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</si>
  <si>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</si>
  <si>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</si>
  <si>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</si>
  <si>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</si>
  <si>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</si>
  <si>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</si>
  <si>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</si>
  <si>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</si>
  <si>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</si>
  <si>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</si>
  <si>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</si>
  <si>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</si>
  <si>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</si>
  <si>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</si>
  <si>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</si>
  <si>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</si>
  <si>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</si>
  <si>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</si>
  <si>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</si>
  <si>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</si>
  <si>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</si>
  <si>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</si>
  <si>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</si>
  <si>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</si>
  <si>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</si>
  <si>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</si>
  <si>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</si>
  <si>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</si>
  <si>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</si>
  <si>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</si>
  <si>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</si>
  <si>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</si>
  <si>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</si>
  <si>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</si>
  <si>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</si>
  <si>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</si>
  <si>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</si>
  <si>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</si>
  <si>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</si>
  <si>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</si>
  <si>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</si>
  <si>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</si>
  <si>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</si>
  <si>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</si>
  <si>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</si>
  <si>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</si>
  <si>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</si>
  <si>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</si>
  <si>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</si>
  <si>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</si>
  <si>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</si>
  <si>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</si>
  <si>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</si>
  <si>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</si>
  <si>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</si>
  <si>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</si>
  <si>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</si>
  <si>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</si>
  <si>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</si>
  <si>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</si>
  <si>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</si>
  <si>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</si>
  <si>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</si>
  <si>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</si>
  <si>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</si>
  <si>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</si>
  <si>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</si>
  <si>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</si>
  <si>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</si>
  <si>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</si>
  <si>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</si>
  <si>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</si>
  <si>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</si>
  <si>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</si>
  <si>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</si>
  <si>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</si>
  <si>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</si>
  <si>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</si>
  <si>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</si>
  <si>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</si>
  <si>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</si>
  <si>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</si>
  <si>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</si>
  <si>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</si>
  <si>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</si>
  <si>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</si>
  <si>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</si>
  <si>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</si>
  <si>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</si>
  <si>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</si>
  <si>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</si>
  <si>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</si>
  <si>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</si>
  <si>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</si>
  <si>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</si>
  <si>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</si>
  <si>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</si>
  <si>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</si>
  <si>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</si>
  <si>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</si>
  <si>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</si>
  <si>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</si>
  <si>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</si>
  <si>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</si>
  <si>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</si>
  <si>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</si>
  <si>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</si>
  <si>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</si>
  <si>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</si>
  <si>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</si>
  <si>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</si>
  <si>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</si>
  <si>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</si>
  <si>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</si>
  <si>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</si>
  <si>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</si>
  <si>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</si>
  <si>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</si>
  <si>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</si>
  <si>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</si>
  <si>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</si>
  <si>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</si>
  <si>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</si>
  <si>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</si>
  <si>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</si>
  <si>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</si>
  <si>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</si>
  <si>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</si>
  <si>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</si>
  <si>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</si>
  <si>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</si>
  <si>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</si>
  <si>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</si>
  <si>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</si>
  <si>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</si>
  <si>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</si>
  <si>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</si>
  <si>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</si>
  <si>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</si>
  <si>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</si>
  <si>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</si>
  <si>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</si>
  <si>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</si>
  <si>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</si>
  <si>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</si>
  <si>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</si>
  <si>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</si>
  <si>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</si>
  <si>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</si>
  <si>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</si>
  <si>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</si>
  <si>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</si>
  <si>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</si>
  <si>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</si>
  <si>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</si>
  <si>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</si>
  <si>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</si>
  <si>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</si>
  <si>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</si>
  <si>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</si>
  <si>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</si>
  <si>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</si>
  <si>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</si>
  <si>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</si>
  <si>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</si>
  <si>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</si>
  <si>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</si>
  <si>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</si>
  <si>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</si>
  <si>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</si>
  <si>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</si>
  <si>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</si>
  <si>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</si>
  <si>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</si>
  <si>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</si>
  <si>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</si>
  <si>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</si>
  <si>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</si>
  <si>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</si>
  <si>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</si>
  <si>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</si>
  <si>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</si>
  <si>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</si>
  <si>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</si>
  <si>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</si>
  <si>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</si>
  <si>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</si>
  <si>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</si>
  <si>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</si>
  <si>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</si>
  <si>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</si>
  <si>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</si>
  <si>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</si>
  <si>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</si>
  <si>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</si>
  <si>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</si>
  <si>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</si>
  <si>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</si>
  <si>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</si>
  <si>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</si>
  <si>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</si>
  <si>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</si>
  <si>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</si>
  <si>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</si>
  <si>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</si>
  <si>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</si>
  <si>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</si>
  <si>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</si>
  <si>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</si>
  <si>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</si>
  <si>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</si>
  <si>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</si>
  <si>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</si>
  <si>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</si>
  <si>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</si>
  <si>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</si>
  <si>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</si>
  <si>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</si>
  <si>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</si>
  <si>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</si>
  <si>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</si>
  <si>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</si>
  <si>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</si>
  <si>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</si>
  <si>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</si>
  <si>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</si>
  <si>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</si>
  <si>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</si>
  <si>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</si>
  <si>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</si>
  <si>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</si>
  <si>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</si>
  <si>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</si>
  <si>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</si>
  <si>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</si>
  <si>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</si>
  <si>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</si>
  <si>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</si>
  <si>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</si>
  <si>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</si>
  <si>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</si>
  <si>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</si>
  <si>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</si>
  <si>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</si>
  <si>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</si>
  <si>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</si>
  <si>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</si>
  <si>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</si>
  <si>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</si>
  <si>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</si>
  <si>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</si>
  <si>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</si>
  <si>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</si>
  <si>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</si>
  <si>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</si>
  <si>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</si>
  <si>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</si>
  <si>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</si>
  <si>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</si>
  <si>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</si>
  <si>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</si>
  <si>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</si>
  <si>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</si>
  <si>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</si>
  <si>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</si>
  <si>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</si>
  <si>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</si>
  <si>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</si>
  <si>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</si>
  <si>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</si>
  <si>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</si>
  <si>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</si>
  <si>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</si>
  <si>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</si>
  <si>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</si>
  <si>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</si>
  <si>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</si>
  <si>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</si>
  <si>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</si>
  <si>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</si>
  <si>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</si>
  <si>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</si>
  <si>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</si>
  <si>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</si>
  <si>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</si>
  <si>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</si>
  <si>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</si>
  <si>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</si>
  <si>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</si>
  <si>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</si>
  <si>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</si>
  <si>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</si>
  <si>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</si>
  <si>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</si>
  <si>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</si>
  <si>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</si>
  <si>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</si>
  <si>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</si>
  <si>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</si>
  <si>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</si>
  <si>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</si>
  <si>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</si>
  <si>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</si>
  <si>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</si>
  <si>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</si>
  <si>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</si>
  <si>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</si>
  <si>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</si>
  <si>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</si>
  <si>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</si>
  <si>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</si>
  <si>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</si>
  <si>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</si>
  <si>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</si>
  <si>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</si>
  <si>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</si>
  <si>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</si>
  <si>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</si>
  <si>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</si>
  <si>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</si>
  <si>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</si>
  <si>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</si>
  <si>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</si>
  <si>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</si>
  <si>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</si>
  <si>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</si>
  <si>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</si>
  <si>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</si>
  <si>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</si>
  <si>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</si>
  <si>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</si>
  <si>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</si>
  <si>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</si>
  <si>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</si>
  <si>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</si>
  <si>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</si>
  <si>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</si>
  <si>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</si>
  <si>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</si>
  <si>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</si>
  <si>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</si>
  <si>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</si>
  <si>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</si>
  <si>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</si>
  <si>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</si>
  <si>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</si>
  <si>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</si>
  <si>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</si>
  <si>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</si>
  <si>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</si>
  <si>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</si>
  <si>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</si>
  <si>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</si>
  <si>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</si>
  <si>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</si>
  <si>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</si>
  <si>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</si>
  <si>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</si>
  <si>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</si>
  <si>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</si>
  <si>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</si>
  <si>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</si>
  <si>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</si>
  <si>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</si>
  <si>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</si>
  <si>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</si>
  <si>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</si>
  <si>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</si>
  <si>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</si>
  <si>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</si>
  <si>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</si>
  <si>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</si>
  <si>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</si>
  <si>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</si>
  <si>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</si>
  <si>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</si>
  <si>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</si>
  <si>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</si>
  <si>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</si>
  <si>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</si>
  <si>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</si>
  <si>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</si>
  <si>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</si>
  <si>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</si>
  <si>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</si>
  <si>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</si>
  <si>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</si>
  <si>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</si>
  <si>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</si>
  <si>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</si>
  <si>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</si>
  <si>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</si>
  <si>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</si>
  <si>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</si>
  <si>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</si>
  <si>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</si>
  <si>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</si>
  <si>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</si>
  <si>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</si>
  <si>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</si>
  <si>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</si>
  <si>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</si>
  <si>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</si>
  <si>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</si>
  <si>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</si>
  <si>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</si>
  <si>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</si>
  <si>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</si>
  <si>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</si>
  <si>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</si>
  <si>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</si>
  <si>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</si>
  <si>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</si>
  <si>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</si>
  <si>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</si>
  <si>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</si>
  <si>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</si>
  <si>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</si>
  <si>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</si>
  <si>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</si>
  <si>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</si>
  <si>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</si>
  <si>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</si>
  <si>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</si>
  <si>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</si>
  <si>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</si>
  <si>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</si>
  <si>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</si>
  <si>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</si>
  <si>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</si>
  <si>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</si>
  <si>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</si>
  <si>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</si>
  <si>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</si>
  <si>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</si>
  <si>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</si>
  <si>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</si>
  <si>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</si>
  <si>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</si>
  <si>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</si>
  <si>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</si>
  <si>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</si>
  <si>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</si>
  <si>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</si>
  <si>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</si>
  <si>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</si>
  <si>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</si>
  <si>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</si>
  <si>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</si>
  <si>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</si>
  <si>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</si>
  <si>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</si>
  <si>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</si>
  <si>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</si>
  <si>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</si>
  <si>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</si>
  <si>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</si>
  <si>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</si>
  <si>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</si>
  <si>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</si>
  <si>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</si>
  <si>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</si>
  <si>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</si>
  <si>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</si>
  <si>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</si>
  <si>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</si>
  <si>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</si>
  <si>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</si>
  <si>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</si>
  <si>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</si>
  <si>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</si>
  <si>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</si>
  <si>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</si>
  <si>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</si>
  <si>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</si>
  <si>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</si>
  <si>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</si>
  <si>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</si>
  <si>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</si>
  <si>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</si>
  <si>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</si>
  <si>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</si>
  <si>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</si>
  <si>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</si>
  <si>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</si>
  <si>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</si>
  <si>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</si>
  <si>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</si>
  <si>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</si>
  <si>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</si>
  <si>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</si>
  <si>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</si>
  <si>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</si>
  <si>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</si>
  <si>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</si>
  <si>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</si>
  <si>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</si>
  <si>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</si>
  <si>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</si>
  <si>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</si>
  <si>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</si>
  <si>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</si>
  <si>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</si>
  <si>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</si>
  <si>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</si>
  <si>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</si>
  <si>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</si>
  <si>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</si>
  <si>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</si>
  <si>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</si>
  <si>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</si>
  <si>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</si>
  <si>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</si>
  <si>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</si>
  <si>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</si>
  <si>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</si>
  <si>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</si>
  <si>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</si>
  <si>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</si>
  <si>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</si>
  <si>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</si>
  <si>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</si>
  <si>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</si>
  <si>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</si>
  <si>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</si>
  <si>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</si>
  <si>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</si>
  <si>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</si>
  <si>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</si>
  <si>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</si>
  <si>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</si>
  <si>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</si>
  <si>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</si>
  <si>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</si>
  <si>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</si>
  <si>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</si>
  <si>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</si>
  <si>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</si>
  <si>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</si>
  <si>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</si>
  <si>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</si>
  <si>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</si>
  <si>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</si>
  <si>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</si>
  <si>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</si>
  <si>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</si>
  <si>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</si>
  <si>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</si>
  <si>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</si>
  <si>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</si>
  <si>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</si>
  <si>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</si>
  <si>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</si>
  <si>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</si>
  <si>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</si>
  <si>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</si>
  <si>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</si>
  <si>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</si>
  <si>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</si>
  <si>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</si>
  <si>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</si>
  <si>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</si>
  <si>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</si>
  <si>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</si>
  <si>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</si>
  <si>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</si>
  <si>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</si>
  <si>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</si>
  <si>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</si>
  <si>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</si>
  <si>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</si>
  <si>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</si>
  <si>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</si>
  <si>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</si>
  <si>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</si>
  <si>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</si>
  <si>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</si>
  <si>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</si>
  <si>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</si>
  <si>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</si>
  <si>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</si>
  <si>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</si>
  <si>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</si>
  <si>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</si>
  <si>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</si>
  <si>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</si>
  <si>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</si>
  <si>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</si>
  <si>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</si>
  <si>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</si>
  <si>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</si>
  <si>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</si>
  <si>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</si>
  <si>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</si>
  <si>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</si>
  <si>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</si>
  <si>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</si>
  <si>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</si>
  <si>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</si>
  <si>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</si>
  <si>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</si>
  <si>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</si>
  <si>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</si>
  <si>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</si>
  <si>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</si>
  <si>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</si>
  <si>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</si>
  <si>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</si>
  <si>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</si>
  <si>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</si>
  <si>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</si>
  <si>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</si>
  <si>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</si>
  <si>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</si>
  <si>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</si>
  <si>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</si>
  <si>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</si>
  <si>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</si>
  <si>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</si>
  <si>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</si>
  <si>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</si>
  <si>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</si>
  <si>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</si>
  <si>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</si>
  <si>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</si>
  <si>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</si>
  <si>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</si>
  <si>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</si>
  <si>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</si>
  <si>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</si>
  <si>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</si>
  <si>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</si>
  <si>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</si>
  <si>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</si>
  <si>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</si>
  <si>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</si>
  <si>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</si>
  <si>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</si>
  <si>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</si>
  <si>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</si>
  <si>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</si>
  <si>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</si>
  <si>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</si>
  <si>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</si>
  <si>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</si>
  <si>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</si>
  <si>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</si>
  <si>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</si>
  <si>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</si>
  <si>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</si>
  <si>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</si>
  <si>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</si>
  <si>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</si>
  <si>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</si>
  <si>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</si>
  <si>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</si>
  <si>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</si>
  <si>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</si>
  <si>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</si>
  <si>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</si>
  <si>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</si>
  <si>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</si>
  <si>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</si>
  <si>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</si>
  <si>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</si>
  <si>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</si>
  <si>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</si>
  <si>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</si>
  <si>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</si>
  <si>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</si>
  <si>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</si>
  <si>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</si>
  <si>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</si>
  <si>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</si>
  <si>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</si>
  <si>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</si>
  <si>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</si>
  <si>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</si>
  <si>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</si>
  <si>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</si>
  <si>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</si>
  <si>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</si>
  <si>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</si>
  <si>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</si>
  <si>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</si>
  <si>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</si>
  <si>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</si>
  <si>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</si>
  <si>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</si>
  <si>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</si>
  <si>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</si>
  <si>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</si>
  <si>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</si>
  <si>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</si>
  <si>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</si>
  <si>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</si>
  <si>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</si>
  <si>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</si>
  <si>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</si>
  <si>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</si>
  <si>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</si>
  <si>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</si>
  <si>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</si>
  <si>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</si>
  <si>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</si>
  <si>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</si>
  <si>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</si>
  <si>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</si>
  <si>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</si>
  <si>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</si>
  <si>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</si>
  <si>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</si>
  <si>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</si>
  <si>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</si>
  <si>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</si>
  <si>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</si>
  <si>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</si>
  <si>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</si>
  <si>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</si>
  <si>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</si>
  <si>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</si>
  <si>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</si>
  <si>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</si>
  <si>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</si>
  <si>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</si>
  <si>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</si>
  <si>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</si>
  <si>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</si>
  <si>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</si>
  <si>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</si>
  <si>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</si>
  <si>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</si>
  <si>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</si>
  <si>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</si>
  <si>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</si>
  <si>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</si>
  <si>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</si>
  <si>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</si>
  <si>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</si>
  <si>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</si>
  <si>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</si>
  <si>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</si>
  <si>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</si>
  <si>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</si>
  <si>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</si>
  <si>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</si>
  <si>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</si>
  <si>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</si>
  <si>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</si>
  <si>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</si>
  <si>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</si>
  <si>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</si>
  <si>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</si>
  <si>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</si>
  <si>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</si>
  <si>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</si>
  <si>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</si>
  <si>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</si>
  <si>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</si>
  <si>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</si>
  <si>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</si>
  <si>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</si>
  <si>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</si>
  <si>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</si>
  <si>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</si>
  <si>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</si>
  <si>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</si>
  <si>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</si>
  <si>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</si>
  <si>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</si>
  <si>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</si>
  <si>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</si>
  <si>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</si>
  <si>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</si>
  <si>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</si>
  <si>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</si>
  <si>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</si>
  <si>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</si>
  <si>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</si>
  <si>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</si>
  <si>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</si>
  <si>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</si>
  <si>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</si>
  <si>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</si>
  <si>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</si>
  <si>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</si>
  <si>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</si>
  <si>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</si>
  <si>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</si>
  <si>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</si>
  <si>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</si>
  <si>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</si>
  <si>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</si>
  <si>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</si>
  <si>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</si>
  <si>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</si>
  <si>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</si>
  <si>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</si>
  <si>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</si>
  <si>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</si>
  <si>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</si>
  <si>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</si>
  <si>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</si>
  <si>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</si>
  <si>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</si>
  <si>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</si>
  <si>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</si>
  <si>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</si>
  <si>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</si>
  <si>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</si>
  <si>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</si>
  <si>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</si>
  <si>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</si>
  <si>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</si>
  <si>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</si>
  <si>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</si>
  <si>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</si>
  <si>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</si>
  <si>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</si>
  <si>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</si>
  <si>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</si>
  <si>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</si>
  <si>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</si>
  <si>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</si>
  <si>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</si>
  <si>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</si>
  <si>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</si>
  <si>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</si>
  <si>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</si>
  <si>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</si>
  <si>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</si>
  <si>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</si>
  <si>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</si>
  <si>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</si>
  <si>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</si>
  <si>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</si>
  <si>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</si>
  <si>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</si>
  <si>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</si>
  <si>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</si>
  <si>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</si>
  <si>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</si>
  <si>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</si>
  <si>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</si>
  <si>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</si>
  <si>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</si>
  <si>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</si>
  <si>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</si>
  <si>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</si>
  <si>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</si>
  <si>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</si>
  <si>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</si>
  <si>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</si>
  <si>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</si>
  <si>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</si>
  <si>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</si>
  <si>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</si>
  <si>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</si>
  <si>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</si>
  <si>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</si>
  <si>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</si>
  <si>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</si>
  <si>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</si>
  <si>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</si>
  <si>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</si>
  <si>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</si>
  <si>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</si>
  <si>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</si>
  <si>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</si>
  <si>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</si>
  <si>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</si>
  <si>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</si>
  <si>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</si>
  <si>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</si>
  <si>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</si>
  <si>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</si>
  <si>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</si>
  <si>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</si>
  <si>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</si>
  <si>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</si>
  <si>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</si>
  <si>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</si>
  <si>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</si>
  <si>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</si>
  <si>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</si>
  <si>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</si>
  <si>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</si>
  <si>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</si>
  <si>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</si>
  <si>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</si>
  <si>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</si>
  <si>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</si>
  <si>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</si>
  <si>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</si>
  <si>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</si>
  <si>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</si>
  <si>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</si>
  <si>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</si>
  <si>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</si>
  <si>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</si>
  <si>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</si>
  <si>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</si>
  <si>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</si>
  <si>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</si>
  <si>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</si>
  <si>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</si>
  <si>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</si>
  <si>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</si>
  <si>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</si>
  <si>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</si>
  <si>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</si>
  <si>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</si>
  <si>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</si>
  <si>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</si>
  <si>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</si>
  <si>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</si>
  <si>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</si>
  <si>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</si>
  <si>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</si>
  <si>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</si>
  <si>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</si>
  <si>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</si>
  <si>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</si>
  <si>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</si>
  <si>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</si>
  <si>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</si>
  <si>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</si>
  <si>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</si>
  <si>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</si>
  <si>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</si>
  <si>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</si>
  <si>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</si>
  <si>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</si>
  <si>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</si>
  <si>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</si>
  <si>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</si>
  <si>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</si>
  <si>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</si>
  <si>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</si>
  <si>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</si>
  <si>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</si>
  <si>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</si>
  <si>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</si>
  <si>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</si>
  <si>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</si>
  <si>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</si>
  <si>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</si>
  <si>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</si>
  <si>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</si>
  <si>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</si>
  <si>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</si>
  <si>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</si>
  <si>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</si>
  <si>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</si>
  <si>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</si>
  <si>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</si>
  <si>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</si>
  <si>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</si>
  <si>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</si>
  <si>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</si>
  <si>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</si>
  <si>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</si>
  <si>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</si>
  <si>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</si>
  <si>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</si>
  <si>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</si>
  <si>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</si>
  <si>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</si>
  <si>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</si>
  <si>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</si>
  <si>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</si>
  <si>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</si>
  <si>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</si>
  <si>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</si>
  <si>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</si>
  <si>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</si>
  <si>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</si>
  <si>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</si>
  <si>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</si>
  <si>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</si>
  <si>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</si>
  <si>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</si>
  <si>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</si>
  <si>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</si>
  <si>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</si>
  <si>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</si>
  <si>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</si>
  <si>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</si>
  <si>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</si>
  <si>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</si>
  <si>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</si>
  <si>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</si>
  <si>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</si>
  <si>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</si>
  <si>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</si>
  <si>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</si>
  <si>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</si>
  <si>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</si>
  <si>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</si>
  <si>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</si>
  <si>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</si>
  <si>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</si>
  <si>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</si>
  <si>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</si>
  <si>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</si>
  <si>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</si>
  <si>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</si>
  <si>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</si>
  <si>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</si>
  <si>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</si>
  <si>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</si>
  <si>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</si>
  <si>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</si>
  <si>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</si>
  <si>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</si>
  <si>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</si>
  <si>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</si>
  <si>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</si>
  <si>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</si>
  <si>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</si>
  <si>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</si>
  <si>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</si>
  <si>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</si>
  <si>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</si>
  <si>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</si>
  <si>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</si>
  <si>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</si>
  <si>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</si>
  <si>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</si>
  <si>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</si>
  <si>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</si>
  <si>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</si>
  <si>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</si>
  <si>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</si>
  <si>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</si>
  <si>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</si>
  <si>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</si>
  <si>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</si>
  <si>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</si>
  <si>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</si>
  <si>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</si>
  <si>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</si>
  <si>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</si>
  <si>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</si>
  <si>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</si>
  <si>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</si>
  <si>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</si>
  <si>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</si>
  <si>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</si>
  <si>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</si>
  <si>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</si>
  <si>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</si>
  <si>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</si>
  <si>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</si>
  <si>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</si>
  <si>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</si>
  <si>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</si>
  <si>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</si>
  <si>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</si>
  <si>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</si>
  <si>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</si>
  <si>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</si>
  <si>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</si>
  <si>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</si>
  <si>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</si>
  <si>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</si>
  <si>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</si>
  <si>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</si>
  <si>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</si>
  <si>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</si>
  <si>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</si>
  <si>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</si>
  <si>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</si>
  <si>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</si>
  <si>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</si>
  <si>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</si>
  <si>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</si>
  <si>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</si>
  <si>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</si>
  <si>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</si>
  <si>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</si>
  <si>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</si>
  <si>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</si>
  <si>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</si>
  <si>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</si>
  <si>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</si>
  <si>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</si>
  <si>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</si>
  <si>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</si>
  <si>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</si>
  <si>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</si>
  <si>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</si>
  <si>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</si>
  <si>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</si>
  <si>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</si>
  <si>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</si>
  <si>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</si>
  <si>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</si>
  <si>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</si>
  <si>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</si>
  <si>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</si>
  <si>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</si>
  <si>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</si>
  <si>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</si>
  <si>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</si>
  <si>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</si>
  <si>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</si>
  <si>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</si>
  <si>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</si>
  <si>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</si>
  <si>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</si>
  <si>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</si>
  <si>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</si>
  <si>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</si>
  <si>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</si>
  <si>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</si>
  <si>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</si>
  <si>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</si>
  <si>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</si>
  <si>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</si>
  <si>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</si>
  <si>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</si>
  <si>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</si>
  <si>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</si>
  <si>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</si>
  <si>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</si>
  <si>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</si>
  <si>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</si>
  <si>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</si>
  <si>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</si>
  <si>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</si>
  <si>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</si>
  <si>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</si>
  <si>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</si>
  <si>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</si>
  <si>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</si>
  <si>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</si>
  <si>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</si>
  <si>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</si>
  <si>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</si>
  <si>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</si>
  <si>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</si>
  <si>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</si>
  <si>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</si>
  <si>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</si>
  <si>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</si>
  <si>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</si>
  <si>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</si>
  <si>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</si>
  <si>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</si>
  <si>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</si>
  <si>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</si>
  <si>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</si>
  <si>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</si>
  <si>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</si>
  <si>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</si>
  <si>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</si>
  <si>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</si>
  <si>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</si>
  <si>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</si>
  <si>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</si>
  <si>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</si>
  <si>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</si>
  <si>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</si>
  <si>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</si>
  <si>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</si>
  <si>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</si>
  <si>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</si>
  <si>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</si>
  <si>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</si>
  <si>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</si>
  <si>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</si>
  <si>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</si>
  <si>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</si>
  <si>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</si>
  <si>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</si>
  <si>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</si>
  <si>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</si>
  <si>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</si>
  <si>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</si>
  <si>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</si>
  <si>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</si>
  <si>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</si>
  <si>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</si>
  <si>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</si>
  <si>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</si>
  <si>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</si>
  <si>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</si>
  <si>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</si>
  <si>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</si>
  <si>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</si>
  <si>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</si>
  <si>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</si>
  <si>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</si>
  <si>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</si>
  <si>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</si>
  <si>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</si>
  <si>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</si>
  <si>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</si>
  <si>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</si>
  <si>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</si>
  <si>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</si>
  <si>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</si>
  <si>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</si>
  <si>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</si>
  <si>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</si>
  <si>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</si>
  <si>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</si>
  <si>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</si>
  <si>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</si>
  <si>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</si>
  <si>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</si>
  <si>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</si>
  <si>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</si>
  <si>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</si>
  <si>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</si>
  <si>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</si>
  <si>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</si>
  <si>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</si>
  <si>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</si>
  <si>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</si>
  <si>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</si>
  <si>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</si>
  <si>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</si>
  <si>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</si>
  <si>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</si>
  <si>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</si>
  <si>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</si>
  <si>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</si>
  <si>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</si>
  <si>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</si>
  <si>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</si>
  <si>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</si>
  <si>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</si>
  <si>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</si>
  <si>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</si>
  <si>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</si>
  <si>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</si>
  <si>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</si>
  <si>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</si>
  <si>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</si>
  <si>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</si>
  <si>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</si>
  <si>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</si>
  <si>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</si>
  <si>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</si>
  <si>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</si>
  <si>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</si>
  <si>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</si>
  <si>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</si>
  <si>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</si>
  <si>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</si>
  <si>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</si>
  <si>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</si>
  <si>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</si>
  <si>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</si>
  <si>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</si>
  <si>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</si>
  <si>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</si>
  <si>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</si>
  <si>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</si>
  <si>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</si>
  <si>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</si>
  <si>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</si>
  <si>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</si>
  <si>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</si>
  <si>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</si>
  <si>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</si>
  <si>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</si>
  <si>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</si>
  <si>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</si>
  <si>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</si>
  <si>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</si>
  <si>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</si>
  <si>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</si>
  <si>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</si>
  <si>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</si>
  <si>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</si>
  <si>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</si>
  <si>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</si>
  <si>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</si>
  <si>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</si>
  <si>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</si>
  <si>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</si>
  <si>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</si>
  <si>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</si>
  <si>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</si>
  <si>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</si>
  <si>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</si>
  <si>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</si>
  <si>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</si>
  <si>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</si>
  <si>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</si>
  <si>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</si>
  <si>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</si>
  <si>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</si>
  <si>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</si>
  <si>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</si>
  <si>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</si>
  <si>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</si>
  <si>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</si>
  <si>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</si>
  <si>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</si>
  <si>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</si>
  <si>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</si>
  <si>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</si>
  <si>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</si>
  <si>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</si>
  <si>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</si>
  <si>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</si>
  <si>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</si>
  <si>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</si>
  <si>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</si>
  <si>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</si>
  <si>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</si>
  <si>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</si>
  <si>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</si>
  <si>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</si>
  <si>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</si>
  <si>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</si>
  <si>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</si>
  <si>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</si>
  <si>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</si>
  <si>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</si>
  <si>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</si>
  <si>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</si>
  <si>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</si>
  <si>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</si>
  <si>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</si>
  <si>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</si>
  <si>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</si>
  <si>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</si>
  <si>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</si>
  <si>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</si>
  <si>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</si>
  <si>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</si>
  <si>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</si>
  <si>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</si>
  <si>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</si>
  <si>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</si>
  <si>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</si>
  <si>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</si>
  <si>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</si>
  <si>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</si>
  <si>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</si>
  <si>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</si>
  <si>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</si>
  <si>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</si>
  <si>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</si>
  <si>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</si>
  <si>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</si>
  <si>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</si>
  <si>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</si>
  <si>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</si>
  <si>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</si>
  <si>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</si>
  <si>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</si>
  <si>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</si>
  <si>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</si>
  <si>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</si>
  <si>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</si>
  <si>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</si>
  <si>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</si>
  <si>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</si>
  <si>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</si>
  <si>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</si>
  <si>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</si>
  <si>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</si>
  <si>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</si>
  <si>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</si>
  <si>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</si>
  <si>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</si>
  <si>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</si>
  <si>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</si>
  <si>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</si>
  <si>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</si>
  <si>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</si>
  <si>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</si>
  <si>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</si>
  <si>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</si>
  <si>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</si>
  <si>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</si>
  <si>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</si>
  <si>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</si>
  <si>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</si>
  <si>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</si>
  <si>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</si>
  <si>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</si>
  <si>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</si>
  <si>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</si>
  <si>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</si>
  <si>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</si>
  <si>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</si>
  <si>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</si>
  <si>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</si>
  <si>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</si>
  <si>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</si>
  <si>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</si>
  <si>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</si>
  <si>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</si>
  <si>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</si>
  <si>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</si>
  <si>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</si>
  <si>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</si>
  <si>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</si>
  <si>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</si>
  <si>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</si>
  <si>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</si>
  <si>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</si>
  <si>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</si>
  <si>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</si>
  <si>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</si>
  <si>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</si>
  <si>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</si>
  <si>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</si>
  <si>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</si>
  <si>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</si>
  <si>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</si>
  <si>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</si>
  <si>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</si>
  <si>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</si>
  <si>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</si>
  <si>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</si>
  <si>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</si>
  <si>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</si>
  <si>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</si>
  <si>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</si>
  <si>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</si>
  <si>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</si>
  <si>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</si>
  <si>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</si>
  <si>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</si>
  <si>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</si>
  <si>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</si>
  <si>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</si>
  <si>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</si>
  <si>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</si>
  <si>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</si>
  <si>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</si>
  <si>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</si>
  <si>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</si>
  <si>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</si>
  <si>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</si>
  <si>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</si>
  <si>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</si>
  <si>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</si>
  <si>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</si>
  <si>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</si>
  <si>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</si>
  <si>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</si>
  <si>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</si>
  <si>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</si>
  <si>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</si>
  <si>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</si>
  <si>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</si>
  <si>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</si>
  <si>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</si>
  <si>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</si>
  <si>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</si>
  <si>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</si>
  <si>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</si>
  <si>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</si>
  <si>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</si>
  <si>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</si>
  <si>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</si>
  <si>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</si>
  <si>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</si>
  <si>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</si>
  <si>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</si>
  <si>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</si>
  <si>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</si>
  <si>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</si>
  <si>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</si>
  <si>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</si>
  <si>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</si>
  <si>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</si>
  <si>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</si>
  <si>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</si>
  <si>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</si>
  <si>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</si>
  <si>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</si>
  <si>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</si>
  <si>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</si>
  <si>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</si>
  <si>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</si>
  <si>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</si>
  <si>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</si>
  <si>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</si>
  <si>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</si>
  <si>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</si>
  <si>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</si>
  <si>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</si>
  <si>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</si>
  <si>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</si>
  <si>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</si>
  <si>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</si>
  <si>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</si>
  <si>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</si>
  <si>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</si>
  <si>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</si>
  <si>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</si>
  <si>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</si>
  <si>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</si>
  <si>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</si>
  <si>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</si>
  <si>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</si>
  <si>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</si>
  <si>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</si>
  <si>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</si>
  <si>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</si>
  <si>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</si>
  <si>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</si>
  <si>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</si>
  <si>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</si>
  <si>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</si>
  <si>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</si>
  <si>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</si>
  <si>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</si>
  <si>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</si>
  <si>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</si>
  <si>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</si>
  <si>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</si>
  <si>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</si>
  <si>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</si>
  <si>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</si>
  <si>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</si>
  <si>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</si>
  <si>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</si>
  <si>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</si>
  <si>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</si>
  <si>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</si>
  <si>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</si>
  <si>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</si>
  <si>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</si>
  <si>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</si>
  <si>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</si>
  <si>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</si>
  <si>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</si>
  <si>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</si>
  <si>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</si>
  <si>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</si>
  <si>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</si>
  <si>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</si>
  <si>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</si>
  <si>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</si>
  <si>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</si>
  <si>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</si>
  <si>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</si>
  <si>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</si>
  <si>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</si>
  <si>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</si>
  <si>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</si>
  <si>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</si>
  <si>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</si>
  <si>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</si>
  <si>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</si>
  <si>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</si>
  <si>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</si>
  <si>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</si>
  <si>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</si>
  <si>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</si>
  <si>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</si>
  <si>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</si>
  <si>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</si>
  <si>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</si>
  <si>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</si>
  <si>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</si>
  <si>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</si>
  <si>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</si>
  <si>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</si>
  <si>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</si>
  <si>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</si>
  <si>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</si>
  <si>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</si>
  <si>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</si>
  <si>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</si>
  <si>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</si>
  <si>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</si>
  <si>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</si>
  <si>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</si>
  <si>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</si>
  <si>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</si>
  <si>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</si>
  <si>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</si>
  <si>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</si>
  <si>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</si>
  <si>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</si>
  <si>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</si>
  <si>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</si>
  <si>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</si>
  <si>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</si>
  <si>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</si>
  <si>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</si>
  <si>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</si>
  <si>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</si>
  <si>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</si>
  <si>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</si>
  <si>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</si>
  <si>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</si>
  <si>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</si>
  <si>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</si>
  <si>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</si>
  <si>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</si>
  <si>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</si>
  <si>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</si>
  <si>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</si>
  <si>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</si>
  <si>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</si>
  <si>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</si>
  <si>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</si>
  <si>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</si>
  <si>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</si>
  <si>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</si>
  <si>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</si>
  <si>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</si>
  <si>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</si>
  <si>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</si>
  <si>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</si>
  <si>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</si>
  <si>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</si>
  <si>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</si>
  <si>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</si>
  <si>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</si>
  <si>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</si>
  <si>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</si>
  <si>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</si>
  <si>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</si>
  <si>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</si>
  <si>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</si>
  <si>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</si>
  <si>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</si>
  <si>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</si>
  <si>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</si>
  <si>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</si>
  <si>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</si>
  <si>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</si>
  <si>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</si>
  <si>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</si>
  <si>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</si>
  <si>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</si>
  <si>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</si>
  <si>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</si>
  <si>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</si>
  <si>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</si>
  <si>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</si>
  <si>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</si>
  <si>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</si>
  <si>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</si>
  <si>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</si>
  <si>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</si>
  <si>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</si>
  <si>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</si>
  <si>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</si>
  <si>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</si>
  <si>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</si>
  <si>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</si>
  <si>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</si>
  <si>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</si>
  <si>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</si>
  <si>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</si>
  <si>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</si>
  <si>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</si>
  <si>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</si>
  <si>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</si>
  <si>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</si>
  <si>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</si>
  <si>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</si>
  <si>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</si>
  <si>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</si>
  <si>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</si>
  <si>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</si>
  <si>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</si>
  <si>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</si>
  <si>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</si>
  <si>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</si>
  <si>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</si>
  <si>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</si>
  <si>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</si>
  <si>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</si>
  <si>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</si>
  <si>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</si>
  <si>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</si>
  <si>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</si>
  <si>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</si>
  <si>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</si>
  <si>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</si>
  <si>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</si>
  <si>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</si>
  <si>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</si>
  <si>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</si>
  <si>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</si>
  <si>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</si>
  <si>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</si>
  <si>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</si>
  <si>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</si>
  <si>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</si>
  <si>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</si>
  <si>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</si>
  <si>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</si>
  <si>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</si>
  <si>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</si>
  <si>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</si>
  <si>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</si>
  <si>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</si>
  <si>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</si>
  <si>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</si>
  <si>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</si>
  <si>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</si>
  <si>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</si>
  <si>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</si>
  <si>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</si>
  <si>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</si>
  <si>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</si>
  <si>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</si>
  <si>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</si>
  <si>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</si>
  <si>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</si>
  <si>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</si>
  <si>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</si>
  <si>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</si>
  <si>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</si>
  <si>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</si>
  <si>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</si>
  <si>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</si>
  <si>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</si>
  <si>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</si>
  <si>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</si>
  <si>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</si>
  <si>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</si>
  <si>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</si>
  <si>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</si>
  <si>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</si>
  <si>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</si>
  <si>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</si>
  <si>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</si>
  <si>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</si>
  <si>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</si>
  <si>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</si>
  <si>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</si>
  <si>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</si>
  <si>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</si>
  <si>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</si>
  <si>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</si>
  <si>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</si>
  <si>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</si>
  <si>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</si>
  <si>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</si>
  <si>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</si>
  <si>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</si>
  <si>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</si>
  <si>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</si>
  <si>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</si>
  <si>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</si>
  <si>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</si>
  <si>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</si>
  <si>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</si>
  <si>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</si>
  <si>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</si>
  <si>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</si>
  <si>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</si>
  <si>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</si>
  <si>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</si>
  <si>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</si>
  <si>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</si>
  <si>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</si>
  <si>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</si>
  <si>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</si>
  <si>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</si>
  <si>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</si>
  <si>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</si>
  <si>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</si>
  <si>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</si>
  <si>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</si>
  <si>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</si>
  <si>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</si>
  <si>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</si>
  <si>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</si>
  <si>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</si>
  <si>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</si>
  <si>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</si>
  <si>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</si>
  <si>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</si>
  <si>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</si>
  <si>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</si>
  <si>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</si>
  <si>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</si>
  <si>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</si>
  <si>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</si>
  <si>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</si>
  <si>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</si>
  <si>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</si>
  <si>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</si>
  <si>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</si>
  <si>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</si>
  <si>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</si>
  <si>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</si>
  <si>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</si>
  <si>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</si>
  <si>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</si>
  <si>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</si>
  <si>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</si>
  <si>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</si>
  <si>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</si>
  <si>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</si>
  <si>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</si>
  <si>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</si>
  <si>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</si>
  <si>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</si>
  <si>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</si>
  <si>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</si>
  <si>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</si>
  <si>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</si>
  <si>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</si>
  <si>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</si>
  <si>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</si>
  <si>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</si>
  <si>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</si>
  <si>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</si>
  <si>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</si>
  <si>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</si>
  <si>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</si>
  <si>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</si>
  <si>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</si>
  <si>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</si>
  <si>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</si>
  <si>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</si>
  <si>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</si>
  <si>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</si>
  <si>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</si>
  <si>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</si>
  <si>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</si>
  <si>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</si>
  <si>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</si>
  <si>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</si>
  <si>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</si>
  <si>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</si>
  <si>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</si>
  <si>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</si>
  <si>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</si>
  <si>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</si>
  <si>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</si>
  <si>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</si>
  <si>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</si>
  <si>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</si>
  <si>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</si>
  <si>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</si>
  <si>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</si>
  <si>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</si>
  <si>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</si>
  <si>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</si>
  <si>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</si>
  <si>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</si>
  <si>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</si>
  <si>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</si>
  <si>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</si>
  <si>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</si>
  <si>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</si>
  <si>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</si>
  <si>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</si>
  <si>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</si>
  <si>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</si>
  <si>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</si>
  <si>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</si>
  <si>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</si>
  <si>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</si>
  <si>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</si>
  <si>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</si>
  <si>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</si>
  <si>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</si>
  <si>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</si>
  <si>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</si>
  <si>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</si>
  <si>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</si>
  <si>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</si>
  <si>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</si>
  <si>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</si>
  <si>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</si>
  <si>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</si>
  <si>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</si>
  <si>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</si>
  <si>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</si>
  <si>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</si>
  <si>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</si>
  <si>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</si>
  <si>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</si>
  <si>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</si>
  <si>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</si>
  <si>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</si>
  <si>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</si>
  <si>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</si>
  <si>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</si>
  <si>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</si>
  <si>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</si>
  <si>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</si>
  <si>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</si>
  <si>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</si>
  <si>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</si>
  <si>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</si>
  <si>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</si>
  <si>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</si>
  <si>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</si>
  <si>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</si>
  <si>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</si>
  <si>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</si>
  <si>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</si>
  <si>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</si>
  <si>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</si>
  <si>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</si>
  <si>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</si>
  <si>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</si>
  <si>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</si>
  <si>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</si>
  <si>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</si>
  <si>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</si>
  <si>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</si>
  <si>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</si>
  <si>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</si>
  <si>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</si>
  <si>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</si>
  <si>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</si>
  <si>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</si>
  <si>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</si>
  <si>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</si>
  <si>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</si>
  <si>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</si>
  <si>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</si>
  <si>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</si>
  <si>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</si>
  <si>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</si>
  <si>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</si>
  <si>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</si>
  <si>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</si>
  <si>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</si>
  <si>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</si>
  <si>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</si>
  <si>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</si>
  <si>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</si>
  <si>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</si>
  <si>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</si>
  <si>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</si>
  <si>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</si>
  <si>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</si>
  <si>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</si>
  <si>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</si>
  <si>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</si>
  <si>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</si>
  <si>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</si>
  <si>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</si>
  <si>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</si>
  <si>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</si>
  <si>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</si>
  <si>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</si>
  <si>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</si>
  <si>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</si>
  <si>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</si>
  <si>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</si>
  <si>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</si>
  <si>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</si>
  <si>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</si>
  <si>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</si>
  <si>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</si>
  <si>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</si>
  <si>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</si>
  <si>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</si>
  <si>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</si>
  <si>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</si>
  <si>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</si>
  <si>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</si>
  <si>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</si>
  <si>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</si>
  <si>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</si>
  <si>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</si>
  <si>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</si>
  <si>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</si>
  <si>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</si>
  <si>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</si>
  <si>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</si>
  <si>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</si>
  <si>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</si>
  <si>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</si>
  <si>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</si>
  <si>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</si>
  <si>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</si>
  <si>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</si>
  <si>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</si>
  <si>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</si>
  <si>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</si>
  <si>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</si>
  <si>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</si>
  <si>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</si>
  <si>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</si>
  <si>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</si>
  <si>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</si>
  <si>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</si>
  <si>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</si>
  <si>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</si>
  <si>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</si>
  <si>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</si>
  <si>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</si>
  <si>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</si>
  <si>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</si>
  <si>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</si>
  <si>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</si>
  <si>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</si>
  <si>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</si>
  <si>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</si>
  <si>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</si>
  <si>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</si>
  <si>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</si>
  <si>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</si>
  <si>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</si>
  <si>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</si>
  <si>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</si>
  <si>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</si>
  <si>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</si>
  <si>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</si>
  <si>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</si>
  <si>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</si>
  <si>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</si>
  <si>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</si>
  <si>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</si>
  <si>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</si>
  <si>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</si>
  <si>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</si>
  <si>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</si>
  <si>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</si>
  <si>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</si>
  <si>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</si>
  <si>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</si>
  <si>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</si>
  <si>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</si>
  <si>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</si>
  <si>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</si>
  <si>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</si>
  <si>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</si>
  <si>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</si>
  <si>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</si>
  <si>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</si>
  <si>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</si>
  <si>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</si>
  <si>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</si>
  <si>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</si>
  <si>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</si>
  <si>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</si>
  <si>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</si>
  <si>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</si>
  <si>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</si>
  <si>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</si>
  <si>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</si>
  <si>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</si>
  <si>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</si>
  <si>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</si>
  <si>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</si>
  <si>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</si>
  <si>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</si>
  <si>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</si>
  <si>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</si>
  <si>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</si>
  <si>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</si>
  <si>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</si>
  <si>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</si>
  <si>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</si>
  <si>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</si>
  <si>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</si>
  <si>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</si>
  <si>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</si>
  <si>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</si>
  <si>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</si>
  <si>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</si>
  <si>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</si>
  <si>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</si>
  <si>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</si>
  <si>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</si>
  <si>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</si>
  <si>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</si>
  <si>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</si>
  <si>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</si>
  <si>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</si>
  <si>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</si>
  <si>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</si>
  <si>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</si>
  <si>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</si>
  <si>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</si>
  <si>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</si>
  <si>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</si>
  <si>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</si>
  <si>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</si>
  <si>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</si>
  <si>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</si>
  <si>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</si>
  <si>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</si>
  <si>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</si>
  <si>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</si>
  <si>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</si>
  <si>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</si>
  <si>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</si>
  <si>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</si>
  <si>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</si>
  <si>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</si>
  <si>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</si>
  <si>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</si>
  <si>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</si>
  <si>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</si>
  <si>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</si>
  <si>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</si>
  <si>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</si>
  <si>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</si>
  <si>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</si>
  <si>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</si>
  <si>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</si>
  <si>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</si>
  <si>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</si>
  <si>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</si>
  <si>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</si>
  <si>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</si>
  <si>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</si>
  <si>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</si>
  <si>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</si>
  <si>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</si>
  <si>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</si>
  <si>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</si>
  <si>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</si>
  <si>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</si>
  <si>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</si>
  <si>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</si>
  <si>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</si>
  <si>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</si>
  <si>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</si>
  <si>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</si>
  <si>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</si>
  <si>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</si>
  <si>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</si>
  <si>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</si>
  <si>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</si>
  <si>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</si>
  <si>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</si>
  <si>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</si>
  <si>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</si>
  <si>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</si>
  <si>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</si>
  <si>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</si>
  <si>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</si>
  <si>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</si>
  <si>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</si>
  <si>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</si>
  <si>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</si>
  <si>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</si>
  <si>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</si>
  <si>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</si>
  <si>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</si>
  <si>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</si>
  <si>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</si>
  <si>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</si>
  <si>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</si>
  <si>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</si>
  <si>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</si>
  <si>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</si>
  <si>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</si>
  <si>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</si>
  <si>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</si>
  <si>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</si>
  <si>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</si>
  <si>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</si>
  <si>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</si>
  <si>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</si>
  <si>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</si>
  <si>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</si>
  <si>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</si>
  <si>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</si>
  <si>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</si>
  <si>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</si>
  <si>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</si>
  <si>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</si>
  <si>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</si>
  <si>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</si>
  <si>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</si>
  <si>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</si>
  <si>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</si>
  <si>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</si>
  <si>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</si>
  <si>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</si>
  <si>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</si>
  <si>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</si>
  <si>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</si>
  <si>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</si>
  <si>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</si>
  <si>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</si>
  <si>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</si>
  <si>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</si>
  <si>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</si>
  <si>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</si>
  <si>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</si>
  <si>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</si>
  <si>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</si>
  <si>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</si>
  <si>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</si>
  <si>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</si>
  <si>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</si>
  <si>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</si>
  <si>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</si>
  <si>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</si>
  <si>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</si>
  <si>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</si>
  <si>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</si>
  <si>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</si>
  <si>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</si>
  <si>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</si>
  <si>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</si>
  <si>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</si>
  <si>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</si>
  <si>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</si>
  <si>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</si>
  <si>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</si>
  <si>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</si>
  <si>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</si>
  <si>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</si>
  <si>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</si>
  <si>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</si>
  <si>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</si>
  <si>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</si>
  <si>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</si>
  <si>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</si>
  <si>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</si>
  <si>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</si>
  <si>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</si>
  <si>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</si>
  <si>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</si>
  <si>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</si>
  <si>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</si>
  <si>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</si>
  <si>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</si>
  <si>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</si>
  <si>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</si>
  <si>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</si>
  <si>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</si>
  <si>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</si>
  <si>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</si>
  <si>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</si>
  <si>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</si>
  <si>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</si>
  <si>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</si>
  <si>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</si>
  <si>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</si>
  <si>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</si>
  <si>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</si>
  <si>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</si>
  <si>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</si>
  <si>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</si>
  <si>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</si>
  <si>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</si>
  <si>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</si>
  <si>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</si>
  <si>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</si>
  <si>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</si>
  <si>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</si>
  <si>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</si>
  <si>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</si>
  <si>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</si>
  <si>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</si>
  <si>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</si>
  <si>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</si>
  <si>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</si>
  <si>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</si>
  <si>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</si>
  <si>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</si>
  <si>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</si>
  <si>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</si>
  <si>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</si>
  <si>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</si>
  <si>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</si>
  <si>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</si>
  <si>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</si>
  <si>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</si>
  <si>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</si>
  <si>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</si>
  <si>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</si>
  <si>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</si>
  <si>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</si>
  <si>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</si>
  <si>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</si>
  <si>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</si>
  <si>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</si>
  <si>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</si>
  <si>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</si>
  <si>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</si>
  <si>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</si>
  <si>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</si>
  <si>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</si>
  <si>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</si>
  <si>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</si>
  <si>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</si>
  <si>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</si>
  <si>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</si>
  <si>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</si>
  <si>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</si>
  <si>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</si>
  <si>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</si>
  <si>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</si>
  <si>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</si>
  <si>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</si>
  <si>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</si>
  <si>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</si>
  <si>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</si>
  <si>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</si>
  <si>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</si>
  <si>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</si>
  <si>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</si>
  <si>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</si>
  <si>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</si>
  <si>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</si>
  <si>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</si>
  <si>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</si>
  <si>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</si>
  <si>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</si>
  <si>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</si>
  <si>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</si>
  <si>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</si>
  <si>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</si>
  <si>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</si>
  <si>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</si>
  <si>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</si>
  <si>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</si>
  <si>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</si>
  <si>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</si>
  <si>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</si>
  <si>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</si>
  <si>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</si>
  <si>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</si>
  <si>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</si>
  <si>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</si>
  <si>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</si>
  <si>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</si>
  <si>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</si>
  <si>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</si>
  <si>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</si>
  <si>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</si>
  <si>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</si>
  <si>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</si>
  <si>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</si>
  <si>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</si>
  <si>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</si>
  <si>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</si>
  <si>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</si>
  <si>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</si>
  <si>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</si>
  <si>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</si>
  <si>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</si>
  <si>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</si>
  <si>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</si>
  <si>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</si>
  <si>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</si>
  <si>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</si>
  <si>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</si>
  <si>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</si>
  <si>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</si>
  <si>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</si>
  <si>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</si>
  <si>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</si>
  <si>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</si>
  <si>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</si>
  <si>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</si>
  <si>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</si>
  <si>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</si>
  <si>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</si>
  <si>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</si>
  <si>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</si>
  <si>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</si>
  <si>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</si>
  <si>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</si>
  <si>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</si>
  <si>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</si>
  <si>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</si>
  <si>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</si>
  <si>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</si>
  <si>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</si>
  <si>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</si>
  <si>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</si>
  <si>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</si>
  <si>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</si>
  <si>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</si>
  <si>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</si>
  <si>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</si>
  <si>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</si>
  <si>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</si>
  <si>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</si>
  <si>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</si>
  <si>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</si>
  <si>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</si>
  <si>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</si>
  <si>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</si>
  <si>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</si>
  <si>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</si>
  <si>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</si>
  <si>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</si>
  <si>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</si>
  <si>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</si>
  <si>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</si>
  <si>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</si>
  <si>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</si>
  <si>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</si>
  <si>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</si>
  <si>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</si>
  <si>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</si>
  <si>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</si>
  <si>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</si>
  <si>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</si>
  <si>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</si>
  <si>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</si>
  <si>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</si>
  <si>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</si>
  <si>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</si>
  <si>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</si>
  <si>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</si>
  <si>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</si>
  <si>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</si>
  <si>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</si>
  <si>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</si>
  <si>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</si>
  <si>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</si>
  <si>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</si>
  <si>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</si>
  <si>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</si>
  <si>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</si>
  <si>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</si>
  <si>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</si>
  <si>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</si>
  <si>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</si>
  <si>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</si>
  <si>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</si>
  <si>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</si>
  <si>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</si>
  <si>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</si>
  <si>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</si>
  <si>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</si>
  <si>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</si>
  <si>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</si>
  <si>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</si>
  <si>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</si>
  <si>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</si>
  <si>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</si>
  <si>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</si>
  <si>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</si>
  <si>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</si>
  <si>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</si>
  <si>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</si>
  <si>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</si>
  <si>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</si>
  <si>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</si>
  <si>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</si>
  <si>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</si>
  <si>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</si>
  <si>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</si>
  <si>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</si>
  <si>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</si>
  <si>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</si>
  <si>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</si>
  <si>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</si>
  <si>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</si>
  <si>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</si>
  <si>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</si>
  <si>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</si>
  <si>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</si>
  <si>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</si>
  <si>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</si>
  <si>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</si>
  <si>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</si>
  <si>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</si>
  <si>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</si>
  <si>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</si>
  <si>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</si>
  <si>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</si>
  <si>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</si>
  <si>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</si>
  <si>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</si>
  <si>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</si>
  <si>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</si>
  <si>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</si>
  <si>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</si>
  <si>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</si>
  <si>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</si>
  <si>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</si>
  <si>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</si>
  <si>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</si>
  <si>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</si>
  <si>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</si>
  <si>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</si>
  <si>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</si>
  <si>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</si>
  <si>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</si>
  <si>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</si>
  <si>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</si>
  <si>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</si>
  <si>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</si>
  <si>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</si>
  <si>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</si>
  <si>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</si>
  <si>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</si>
  <si>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</si>
  <si>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</si>
  <si>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</si>
  <si>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</si>
  <si>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</si>
  <si>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</si>
  <si>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</si>
  <si>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</si>
  <si>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</si>
  <si>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</si>
  <si>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</si>
  <si>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</si>
  <si>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</si>
  <si>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</si>
  <si>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</si>
  <si>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</si>
  <si>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</si>
  <si>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</si>
  <si>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</si>
  <si>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</si>
  <si>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</si>
  <si>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</si>
  <si>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</si>
  <si>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</si>
  <si>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</si>
  <si>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</si>
  <si>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</si>
  <si>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</si>
  <si>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</si>
  <si>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</si>
  <si>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</si>
  <si>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</si>
  <si>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</si>
  <si>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</si>
  <si>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</si>
  <si>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</si>
  <si>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</si>
  <si>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</si>
  <si>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</si>
  <si>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</si>
  <si>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</si>
  <si>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</si>
  <si>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</si>
  <si>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</si>
  <si>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</si>
  <si>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</si>
  <si>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</si>
  <si>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</si>
  <si>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</si>
  <si>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</si>
  <si>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</si>
  <si>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</si>
  <si>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</si>
  <si>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</si>
  <si>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</si>
  <si>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</si>
  <si>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</si>
  <si>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</si>
  <si>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</si>
  <si>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</si>
  <si>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</si>
  <si>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</si>
  <si>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</si>
  <si>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</si>
  <si>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</si>
  <si>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</si>
  <si>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</si>
  <si>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</si>
  <si>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</si>
  <si>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</si>
  <si>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</si>
  <si>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</si>
  <si>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</si>
  <si>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</si>
  <si>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</si>
  <si>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</si>
  <si>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</si>
  <si>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</si>
  <si>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</si>
  <si>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</si>
  <si>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</si>
  <si>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</si>
  <si>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</si>
  <si>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</si>
  <si>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</si>
  <si>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</si>
  <si>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</si>
  <si>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</si>
  <si>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</si>
  <si>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</si>
  <si>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</si>
  <si>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</si>
  <si>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</si>
  <si>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</si>
  <si>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</si>
  <si>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</si>
  <si>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</si>
  <si>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</si>
  <si>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</si>
  <si>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</si>
  <si>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</si>
  <si>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</si>
  <si>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</si>
  <si>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</si>
  <si>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</si>
  <si>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</si>
  <si>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</si>
  <si>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</si>
  <si>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</si>
  <si>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</si>
  <si>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</si>
  <si>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</si>
  <si>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</si>
  <si>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</si>
  <si>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</si>
  <si>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</si>
  <si>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</si>
  <si>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</si>
  <si>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</si>
  <si>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</si>
  <si>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</si>
  <si>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</si>
  <si>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</si>
  <si>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</si>
  <si>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</si>
  <si>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</si>
  <si>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</si>
  <si>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</si>
  <si>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</si>
  <si>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</si>
  <si>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</si>
  <si>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</si>
  <si>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</si>
  <si>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</si>
  <si>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</si>
  <si>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</si>
  <si>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</si>
  <si>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</si>
  <si>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</si>
  <si>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</si>
  <si>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</si>
  <si>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</si>
  <si>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</si>
  <si>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</si>
  <si>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</si>
  <si>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</si>
  <si>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</si>
  <si>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</si>
  <si>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</si>
  <si>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</si>
  <si>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</si>
  <si>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</si>
  <si>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</si>
  <si>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</si>
  <si>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</si>
  <si>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</si>
  <si>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</si>
  <si>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</si>
  <si>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</si>
  <si>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</si>
  <si>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</si>
  <si>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</si>
  <si>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</si>
  <si>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</si>
  <si>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</si>
  <si>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</si>
  <si>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</si>
  <si>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</si>
  <si>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</si>
  <si>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</si>
  <si>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</si>
  <si>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</si>
  <si>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</si>
  <si>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</si>
  <si>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</si>
  <si>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</si>
  <si>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</si>
  <si>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</si>
  <si>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</si>
  <si>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</si>
  <si>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</si>
  <si>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</si>
  <si>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</si>
  <si>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</si>
  <si>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</si>
  <si>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</si>
  <si>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</si>
  <si>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</si>
  <si>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</si>
  <si>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</si>
  <si>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</si>
  <si>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</si>
  <si>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</si>
  <si>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</si>
  <si>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</si>
  <si>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</si>
  <si>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</si>
  <si>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</si>
  <si>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</si>
  <si>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</si>
  <si>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</si>
  <si>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</si>
  <si>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</si>
  <si>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</si>
  <si>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</si>
  <si>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</si>
  <si>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</si>
  <si>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</si>
  <si>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</si>
  <si>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</si>
  <si>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</si>
  <si>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</si>
  <si>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</si>
  <si>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</si>
  <si>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</si>
  <si>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</si>
  <si>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</si>
  <si>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</si>
  <si>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</si>
  <si>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</si>
  <si>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</si>
  <si>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</si>
  <si>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</si>
  <si>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</si>
  <si>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</si>
  <si>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</si>
  <si>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</si>
  <si>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</si>
  <si>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</si>
  <si>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</si>
  <si>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</si>
  <si>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</si>
  <si>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</si>
  <si>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</si>
  <si>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</si>
  <si>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</si>
  <si>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</si>
  <si>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</si>
  <si>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</si>
  <si>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</si>
  <si>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</si>
  <si>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</si>
  <si>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</si>
  <si>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</si>
  <si>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</si>
  <si>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</si>
  <si>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</si>
  <si>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</si>
  <si>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</si>
  <si>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</si>
  <si>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</si>
  <si>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</si>
  <si>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</si>
  <si>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</si>
  <si>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</si>
  <si>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</si>
  <si>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</si>
  <si>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</si>
  <si>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</si>
  <si>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</si>
  <si>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</si>
  <si>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</si>
  <si>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</si>
  <si>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</si>
  <si>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</si>
  <si>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</si>
  <si>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</si>
  <si>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</si>
  <si>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</si>
  <si>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</si>
  <si>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</si>
  <si>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</si>
  <si>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</si>
  <si>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</si>
  <si>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</si>
  <si>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</si>
  <si>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</si>
  <si>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</si>
  <si>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</si>
  <si>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</si>
  <si>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</si>
  <si>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</si>
  <si>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</si>
  <si>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</si>
  <si>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</si>
  <si>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</si>
  <si>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</si>
  <si>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</si>
  <si>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</si>
  <si>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</si>
  <si>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</si>
  <si>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</si>
  <si>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</si>
  <si>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</si>
  <si>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</si>
  <si>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</si>
  <si>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</si>
  <si>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</si>
  <si>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</si>
  <si>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</si>
  <si>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</si>
  <si>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</si>
  <si>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</si>
  <si>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</si>
  <si>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</si>
  <si>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</si>
  <si>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</si>
  <si>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</si>
  <si>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</si>
  <si>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</si>
  <si>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</si>
  <si>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</si>
  <si>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</si>
  <si>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</si>
  <si>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</si>
  <si>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</si>
  <si>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</si>
  <si>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</si>
  <si>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</si>
  <si>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</si>
  <si>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</si>
  <si>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</si>
  <si>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</si>
  <si>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</si>
  <si>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</si>
  <si>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</si>
  <si>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</si>
  <si>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</si>
  <si>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</si>
  <si>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</si>
  <si>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</si>
  <si>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</si>
  <si>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</si>
  <si>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</si>
  <si>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</si>
  <si>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</si>
  <si>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</si>
  <si>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</si>
  <si>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</si>
  <si>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</si>
  <si>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</si>
  <si>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</si>
  <si>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</si>
  <si>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</si>
  <si>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</si>
  <si>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</si>
  <si>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</si>
  <si>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</si>
  <si>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</si>
  <si>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</si>
  <si>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</si>
  <si>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</si>
  <si>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</si>
  <si>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</si>
  <si>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</si>
  <si>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</si>
  <si>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</si>
  <si>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</si>
  <si>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</si>
  <si>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</si>
  <si>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</si>
  <si>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</si>
  <si>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</si>
  <si>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</si>
  <si>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</si>
  <si>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</si>
  <si>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</si>
  <si>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</si>
  <si>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</si>
  <si>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</si>
  <si>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</si>
  <si>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</si>
  <si>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</si>
  <si>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</si>
  <si>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</si>
  <si>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</si>
  <si>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</si>
  <si>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</si>
  <si>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</si>
  <si>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</si>
  <si>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</si>
  <si>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</si>
  <si>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</si>
  <si>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</si>
  <si>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</si>
  <si>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</si>
  <si>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</si>
  <si>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</si>
  <si>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</si>
  <si>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</si>
  <si>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</si>
  <si>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</si>
  <si>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</si>
  <si>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</si>
  <si>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</si>
  <si>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</si>
  <si>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</si>
  <si>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</si>
  <si>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</si>
  <si>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</si>
  <si>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</si>
  <si>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</si>
  <si>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</si>
  <si>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</si>
  <si>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</si>
  <si>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</si>
  <si>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</si>
  <si>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</si>
  <si>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</si>
  <si>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</si>
  <si>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</si>
  <si>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</si>
  <si>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</si>
  <si>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</si>
  <si>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</si>
  <si>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</si>
  <si>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</si>
  <si>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</si>
  <si>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</si>
  <si>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</si>
  <si>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</si>
  <si>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</si>
  <si>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</si>
  <si>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</si>
  <si>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</si>
  <si>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</si>
  <si>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</si>
  <si>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</si>
  <si>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</si>
  <si>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</si>
  <si>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</si>
  <si>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</si>
  <si>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</si>
  <si>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</si>
  <si>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</si>
  <si>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</si>
  <si>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</si>
  <si>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</si>
  <si>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</si>
  <si>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</si>
  <si>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</si>
  <si>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</si>
  <si>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</si>
  <si>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</si>
  <si>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</si>
  <si>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</si>
  <si>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</si>
  <si>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</si>
  <si>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</si>
  <si>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</si>
  <si>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</si>
  <si>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</si>
  <si>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</si>
  <si>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</si>
  <si>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</si>
  <si>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</si>
  <si>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</si>
  <si>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</si>
  <si>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</si>
  <si>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</si>
  <si>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</si>
  <si>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</si>
  <si>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</si>
  <si>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</si>
  <si>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</si>
  <si>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</si>
  <si>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</si>
  <si>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</si>
  <si>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</si>
  <si>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</si>
  <si>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</si>
  <si>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</si>
  <si>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</si>
  <si>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</si>
  <si>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</si>
  <si>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</si>
  <si>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</si>
  <si>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</si>
  <si>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</si>
  <si>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</si>
  <si>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</si>
  <si>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</si>
  <si>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</si>
  <si>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</si>
  <si>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</si>
  <si>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</si>
  <si>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</si>
  <si>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</si>
  <si>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</si>
  <si>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</si>
  <si>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</si>
  <si>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</si>
  <si>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</si>
  <si>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</si>
  <si>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</si>
  <si>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</si>
  <si>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</si>
  <si>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</si>
  <si>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</si>
  <si>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</si>
  <si>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</si>
  <si>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</si>
  <si>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</si>
  <si>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</si>
  <si>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</si>
  <si>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</si>
  <si>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</si>
  <si>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</si>
  <si>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</si>
  <si>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</si>
  <si>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</si>
  <si>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</si>
  <si>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</si>
  <si>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</si>
  <si>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</si>
  <si>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</si>
  <si>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</si>
  <si>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</si>
  <si>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</si>
  <si>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</si>
  <si>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</si>
  <si>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</si>
  <si>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</si>
  <si>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</si>
  <si>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</si>
  <si>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</si>
  <si>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</si>
  <si>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</si>
  <si>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</si>
  <si>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</si>
  <si>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</si>
  <si>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</si>
  <si>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</si>
  <si>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</si>
  <si>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</si>
  <si>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</si>
  <si>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</si>
  <si>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</si>
  <si>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</si>
  <si>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</si>
  <si>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</si>
  <si>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</si>
  <si>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</si>
  <si>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</si>
  <si>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</si>
  <si>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</si>
  <si>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</si>
  <si>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</si>
  <si>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</si>
  <si>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</si>
  <si>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</si>
  <si>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</si>
  <si>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</si>
  <si>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</si>
  <si>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</si>
  <si>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</si>
  <si>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</si>
  <si>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</si>
  <si>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</si>
  <si>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</si>
  <si>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</si>
  <si>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</si>
  <si>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</si>
  <si>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</si>
  <si>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</si>
  <si>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</si>
  <si>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</si>
  <si>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</si>
  <si>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</si>
  <si>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</si>
  <si>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</si>
  <si>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</si>
  <si>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</si>
  <si>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</si>
  <si>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</si>
  <si>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</si>
  <si>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</si>
  <si>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</si>
  <si>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</si>
  <si>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</si>
  <si>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</si>
  <si>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</si>
  <si>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</si>
  <si>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</si>
  <si>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</si>
  <si>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</si>
  <si>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</si>
  <si>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</si>
  <si>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</si>
  <si>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</si>
  <si>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</si>
  <si>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</si>
  <si>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</si>
  <si>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</si>
  <si>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</si>
  <si>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</si>
  <si>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</si>
  <si>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</si>
  <si>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</si>
  <si>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</si>
  <si>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</si>
  <si>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</si>
  <si>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</si>
  <si>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</si>
  <si>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</si>
  <si>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</si>
  <si>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</si>
  <si>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</si>
  <si>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</si>
  <si>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</si>
  <si>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</si>
  <si>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</si>
  <si>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</si>
  <si>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</si>
  <si>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</si>
  <si>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</si>
  <si>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</si>
  <si>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</si>
  <si>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</si>
  <si>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</si>
  <si>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</si>
  <si>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</si>
  <si>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</si>
  <si>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</si>
  <si>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</si>
  <si>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</si>
  <si>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</si>
  <si>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</si>
  <si>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</si>
  <si>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</si>
  <si>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</si>
  <si>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</si>
  <si>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</si>
  <si>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</si>
  <si>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</si>
  <si>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</si>
  <si>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</si>
  <si>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</si>
  <si>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</si>
  <si>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</si>
  <si>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</si>
  <si>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</si>
  <si>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</si>
  <si>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</si>
  <si>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</si>
  <si>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</si>
  <si>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</si>
  <si>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</si>
  <si>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</si>
  <si>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</si>
  <si>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</si>
  <si>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</si>
  <si>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</si>
  <si>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</si>
  <si>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</si>
  <si>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</si>
  <si>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</si>
  <si>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</si>
  <si>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</si>
  <si>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</si>
  <si>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</si>
  <si>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</si>
  <si>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</si>
  <si>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</si>
  <si>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</si>
  <si>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</si>
  <si>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</si>
  <si>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</si>
  <si>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</si>
  <si>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</si>
  <si>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</si>
  <si>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</si>
  <si>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</si>
  <si>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</si>
  <si>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</si>
  <si>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</si>
  <si>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</si>
  <si>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</si>
  <si>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</si>
  <si>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</si>
  <si>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</si>
  <si>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</si>
  <si>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</si>
  <si>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</si>
  <si>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</si>
  <si>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</si>
  <si>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</si>
  <si>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</si>
  <si>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</si>
  <si>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</si>
  <si>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</si>
  <si>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</si>
  <si>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</si>
  <si>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</si>
  <si>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</si>
  <si>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</si>
  <si>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</si>
  <si>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</si>
  <si>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</si>
  <si>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</si>
  <si>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</si>
  <si>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</si>
  <si>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</si>
  <si>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</si>
  <si>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</si>
  <si>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</si>
  <si>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</si>
  <si>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</si>
  <si>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</si>
  <si>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</si>
  <si>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</si>
  <si>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</si>
  <si>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</si>
  <si>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</si>
  <si>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</si>
  <si>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</si>
  <si>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</si>
  <si>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</si>
  <si>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</si>
  <si>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</si>
  <si>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</si>
  <si>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</si>
  <si>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</si>
  <si>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</si>
  <si>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</si>
  <si>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</si>
  <si>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</si>
  <si>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</si>
  <si>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</si>
  <si>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</si>
  <si>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</si>
  <si>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</si>
  <si>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</si>
  <si>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</si>
  <si>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</si>
  <si>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</si>
  <si>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</si>
  <si>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</si>
  <si>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</si>
  <si>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</si>
  <si>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</si>
  <si>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</si>
  <si>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</si>
  <si>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</si>
  <si>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</si>
  <si>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</si>
  <si>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</si>
  <si>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</si>
  <si>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</si>
  <si>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</si>
  <si>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</si>
  <si>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</si>
  <si>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</si>
  <si>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</si>
  <si>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</si>
  <si>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</si>
  <si>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</si>
  <si>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</si>
  <si>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</si>
  <si>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</si>
  <si>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</si>
  <si>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</si>
  <si>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</si>
  <si>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</si>
  <si>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</si>
  <si>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</si>
  <si>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</si>
  <si>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</si>
  <si>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</si>
  <si>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</si>
  <si>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</si>
  <si>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</si>
  <si>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</si>
  <si>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</si>
  <si>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</si>
  <si>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</si>
  <si>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</si>
  <si>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</si>
  <si>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</si>
  <si>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</si>
  <si>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</si>
  <si>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</si>
  <si>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</si>
  <si>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</si>
  <si>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</si>
  <si>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</si>
  <si>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</si>
  <si>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</si>
  <si>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</si>
  <si>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</si>
  <si>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</si>
  <si>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</si>
  <si>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</si>
  <si>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</si>
  <si>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</si>
  <si>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</si>
  <si>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</si>
  <si>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</si>
  <si>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</si>
  <si>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</si>
  <si>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</si>
  <si>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</si>
  <si>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</si>
  <si>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</si>
  <si>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</si>
  <si>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</si>
  <si>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</si>
  <si>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</si>
  <si>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</si>
  <si>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</si>
  <si>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</si>
  <si>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</si>
  <si>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</si>
  <si>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</si>
  <si>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</si>
  <si>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</si>
  <si>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</si>
  <si>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</si>
  <si>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</si>
  <si>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</si>
  <si>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</si>
  <si>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</si>
  <si>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</si>
  <si>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</si>
  <si>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</si>
  <si>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</si>
  <si>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</si>
  <si>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</si>
  <si>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</si>
  <si>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</si>
  <si>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</si>
  <si>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</si>
  <si>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</si>
  <si>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</si>
  <si>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</si>
  <si>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</si>
  <si>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</si>
  <si>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</si>
  <si>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</si>
  <si>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</si>
  <si>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</si>
  <si>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</si>
  <si>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</si>
  <si>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</si>
  <si>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</si>
  <si>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</si>
  <si>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</si>
  <si>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</si>
  <si>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</si>
  <si>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</si>
  <si>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</si>
  <si>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</si>
  <si>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</si>
  <si>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</si>
  <si>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</si>
  <si>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</si>
  <si>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</si>
  <si>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</si>
  <si>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</si>
  <si>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</si>
  <si>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</si>
  <si>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</si>
  <si>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</si>
  <si>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</si>
  <si>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</si>
  <si>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</si>
  <si>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</si>
  <si>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</si>
  <si>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</si>
  <si>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</si>
  <si>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</si>
  <si>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</si>
  <si>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</si>
  <si>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</si>
  <si>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</si>
  <si>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</si>
  <si>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</si>
  <si>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</si>
  <si>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</si>
  <si>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</si>
  <si>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</si>
  <si>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</si>
  <si>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</si>
  <si>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</si>
  <si>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</si>
  <si>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</si>
  <si>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</si>
  <si>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</si>
  <si>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</si>
  <si>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</si>
  <si>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</si>
  <si>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</si>
  <si>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</si>
  <si>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</si>
  <si>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</si>
  <si>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</si>
  <si>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</si>
  <si>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</si>
  <si>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</si>
  <si>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</si>
  <si>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</si>
  <si>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</si>
  <si>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</si>
  <si>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</si>
  <si>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</si>
  <si>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</si>
  <si>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</si>
  <si>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</si>
  <si>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</si>
  <si>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</si>
  <si>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</si>
  <si>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</si>
  <si>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</si>
  <si>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</si>
  <si>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</si>
  <si>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</si>
  <si>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</si>
  <si>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</si>
  <si>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</si>
  <si>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</si>
  <si>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</si>
  <si>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</si>
  <si>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</si>
  <si>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</si>
  <si>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</si>
  <si>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</si>
  <si>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</si>
  <si>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</si>
  <si>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</si>
  <si>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</si>
  <si>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</si>
  <si>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</si>
  <si>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</si>
  <si>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</si>
  <si>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</si>
  <si>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</si>
  <si>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</si>
  <si>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</si>
  <si>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</si>
  <si>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</si>
  <si>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</si>
  <si>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</si>
  <si>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</si>
  <si>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</si>
  <si>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</si>
  <si>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</si>
  <si>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</si>
  <si>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</si>
  <si>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</si>
  <si>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</si>
  <si>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</si>
  <si>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</si>
  <si>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</si>
  <si>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</si>
  <si>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</si>
  <si>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</si>
  <si>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</si>
  <si>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</si>
  <si>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</si>
  <si>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</si>
  <si>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</si>
  <si>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</si>
  <si>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</si>
  <si>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</si>
  <si>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</si>
  <si>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</si>
  <si>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</si>
  <si>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</si>
  <si>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</si>
  <si>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</si>
  <si>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</si>
  <si>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</si>
  <si>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</si>
  <si>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</si>
  <si>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</si>
  <si>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</si>
  <si>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</si>
  <si>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</si>
  <si>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</si>
  <si>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</si>
  <si>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</si>
  <si>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</si>
  <si>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</si>
  <si>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</si>
  <si>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</si>
  <si>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</si>
  <si>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</si>
  <si>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</si>
  <si>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</si>
  <si>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</si>
  <si>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</si>
  <si>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</si>
  <si>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</si>
  <si>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</si>
  <si>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</si>
  <si>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</si>
  <si>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</si>
  <si>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</si>
  <si>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</si>
  <si>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</si>
  <si>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</si>
  <si>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</si>
  <si>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</si>
  <si>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</si>
  <si>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</si>
  <si>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</si>
  <si>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</si>
  <si>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</si>
  <si>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</si>
  <si>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</si>
  <si>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</si>
  <si>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</si>
  <si>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</si>
  <si>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</si>
  <si>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</si>
  <si>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</si>
  <si>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</si>
  <si>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</si>
  <si>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</si>
  <si>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</si>
  <si>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</si>
  <si>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</si>
  <si>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</si>
  <si>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</si>
  <si>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</si>
  <si>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</si>
  <si>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</si>
  <si>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</si>
  <si>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</si>
  <si>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</si>
  <si>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</si>
  <si>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</si>
  <si>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</si>
  <si>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</si>
  <si>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</si>
  <si>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</si>
  <si>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</si>
  <si>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</si>
  <si>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</si>
  <si>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</si>
  <si>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</si>
  <si>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</si>
  <si>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</si>
  <si>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</si>
  <si>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</si>
  <si>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</si>
  <si>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</si>
  <si>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</si>
  <si>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</si>
  <si>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</si>
  <si>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</si>
  <si>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</si>
  <si>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</si>
  <si>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</si>
  <si>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</si>
  <si>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</si>
  <si>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</si>
  <si>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</si>
  <si>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</si>
  <si>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</si>
  <si>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</si>
  <si>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</si>
  <si>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</si>
  <si>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</si>
  <si>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</si>
  <si>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</si>
  <si>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</si>
  <si>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</si>
  <si>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</si>
  <si>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</si>
  <si>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</si>
  <si>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</si>
  <si>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</si>
  <si>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</si>
  <si>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</si>
  <si>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</si>
  <si>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</si>
  <si>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</si>
  <si>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</si>
  <si>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</si>
  <si>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</si>
  <si>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</si>
  <si>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</si>
  <si>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</si>
  <si>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</si>
  <si>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</si>
  <si>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</si>
  <si>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</si>
  <si>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</si>
  <si>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</si>
  <si>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</si>
  <si>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</si>
  <si>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</si>
  <si>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</si>
  <si>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</si>
  <si>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</si>
  <si>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</si>
  <si>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</si>
  <si>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</si>
  <si>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</si>
  <si>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</si>
  <si>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</si>
  <si>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</si>
  <si>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</si>
  <si>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</si>
  <si>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</si>
  <si>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</si>
  <si>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</si>
  <si>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</si>
  <si>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</si>
  <si>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</si>
  <si>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</si>
  <si>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</si>
  <si>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</si>
  <si>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</si>
  <si>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</si>
  <si>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</si>
  <si>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</si>
  <si>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</si>
  <si>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</si>
  <si>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</si>
  <si>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</si>
  <si>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</si>
  <si>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</si>
  <si>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</si>
  <si>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</si>
  <si>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</si>
  <si>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</si>
  <si>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</si>
  <si>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</si>
  <si>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</si>
  <si>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</si>
  <si>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</si>
  <si>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</si>
  <si>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</si>
  <si>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</si>
  <si>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</si>
  <si>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</si>
  <si>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</si>
  <si>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</si>
  <si>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</si>
  <si>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</si>
  <si>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</si>
  <si>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</si>
  <si>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</si>
  <si>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</si>
  <si>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</si>
  <si>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</si>
  <si>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</si>
  <si>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</si>
  <si>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</si>
  <si>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</si>
  <si>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</si>
  <si>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</si>
  <si>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</si>
  <si>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</si>
  <si>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</si>
  <si>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</si>
  <si>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</si>
  <si>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</si>
  <si>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</si>
  <si>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</si>
  <si>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</si>
  <si>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</si>
  <si>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</si>
  <si>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</si>
  <si>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</si>
  <si>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</si>
  <si>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</si>
  <si>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</si>
  <si>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</si>
  <si>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</si>
  <si>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</si>
  <si>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</si>
  <si>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</si>
  <si>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</si>
  <si>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</si>
  <si>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</si>
  <si>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</si>
  <si>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</si>
  <si>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</si>
  <si>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</si>
  <si>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</si>
  <si>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</si>
  <si>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</si>
  <si>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</si>
  <si>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</si>
  <si>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</si>
  <si>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</si>
  <si>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</si>
  <si>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</si>
  <si>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</si>
  <si>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</si>
  <si>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</si>
  <si>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</si>
  <si>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</si>
  <si>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</si>
  <si>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</si>
  <si>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</si>
  <si>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</si>
  <si>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</si>
  <si>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</si>
  <si>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</si>
  <si>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</si>
  <si>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</si>
  <si>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</si>
  <si>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</si>
  <si>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</si>
  <si>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</si>
  <si>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</si>
  <si>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</si>
  <si>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</si>
  <si>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</si>
  <si>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</si>
  <si>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</si>
  <si>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</si>
  <si>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</si>
  <si>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</si>
  <si>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</si>
  <si>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</si>
  <si>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</si>
  <si>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</si>
  <si>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</si>
  <si>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</si>
  <si>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</si>
  <si>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</si>
  <si>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</si>
  <si>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</si>
  <si>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</si>
  <si>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</si>
  <si>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</si>
  <si>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</si>
  <si>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</si>
  <si>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</si>
  <si>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</si>
  <si>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</si>
  <si>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</si>
  <si>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</si>
  <si>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</si>
  <si>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</si>
  <si>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</si>
  <si>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</si>
  <si>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</si>
  <si>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</si>
  <si>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</si>
  <si>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</si>
  <si>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</si>
  <si>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</si>
  <si>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</si>
  <si>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</si>
  <si>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</si>
  <si>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</si>
  <si>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</si>
  <si>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</si>
  <si>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</si>
  <si>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</si>
  <si>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</si>
  <si>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</si>
  <si>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</si>
  <si>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</si>
  <si>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</si>
  <si>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</si>
  <si>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</si>
  <si>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</si>
  <si>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</si>
  <si>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</si>
  <si>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</si>
  <si>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</si>
  <si>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</si>
  <si>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</si>
  <si>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</si>
  <si>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</si>
  <si>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</si>
  <si>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</si>
  <si>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</si>
  <si>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</si>
  <si>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</si>
  <si>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</si>
  <si>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</si>
  <si>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</si>
  <si>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</si>
  <si>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</si>
  <si>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</si>
  <si>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</si>
  <si>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</si>
  <si>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</si>
  <si>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</si>
  <si>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</si>
  <si>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</si>
  <si>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</si>
  <si>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</si>
  <si>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</si>
  <si>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</si>
  <si>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</si>
  <si>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</si>
  <si>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</si>
  <si>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</si>
  <si>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</si>
  <si>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</si>
  <si>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</si>
  <si>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</si>
  <si>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</si>
  <si>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</si>
  <si>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</si>
  <si>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</si>
  <si>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</si>
  <si>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</si>
  <si>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</si>
  <si>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</si>
  <si>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</si>
  <si>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</si>
  <si>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</si>
  <si>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</si>
  <si>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</si>
  <si>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</si>
  <si>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</si>
  <si>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</si>
  <si>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</si>
  <si>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</si>
  <si>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</si>
  <si>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</si>
  <si>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</si>
  <si>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</si>
  <si>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</si>
  <si>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</si>
  <si>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</si>
  <si>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</si>
  <si>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</si>
  <si>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</si>
  <si>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</si>
  <si>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</si>
  <si>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</si>
  <si>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</si>
  <si>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</si>
  <si>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</si>
  <si>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</si>
  <si>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</si>
  <si>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</si>
  <si>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</si>
  <si>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</si>
  <si>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</si>
  <si>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</si>
  <si>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</si>
  <si>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</si>
  <si>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</si>
  <si>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</si>
  <si>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</si>
  <si>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</si>
  <si>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</si>
  <si>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</si>
  <si>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</si>
  <si>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</si>
  <si>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</si>
  <si>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</si>
  <si>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</si>
  <si>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</si>
  <si>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</si>
  <si>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</si>
  <si>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</si>
  <si>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</si>
  <si>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</si>
  <si>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</si>
  <si>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</si>
  <si>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</si>
  <si>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</si>
  <si>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</si>
  <si>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</si>
  <si>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</si>
  <si>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</si>
  <si>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</si>
  <si>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</si>
  <si>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</si>
  <si>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</si>
  <si>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</si>
  <si>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</si>
  <si>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</si>
  <si>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</si>
  <si>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</si>
  <si>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</si>
  <si>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</si>
  <si>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</si>
  <si>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</si>
  <si>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</si>
  <si>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</si>
  <si>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</si>
  <si>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</si>
  <si>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</si>
  <si>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</si>
  <si>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</si>
  <si>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</si>
  <si>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</si>
  <si>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</si>
  <si>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</si>
  <si>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</si>
  <si>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</si>
  <si>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</si>
  <si>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</si>
  <si>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</si>
  <si>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</si>
  <si>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</si>
  <si>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</si>
  <si>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</si>
  <si>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</si>
  <si>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</si>
  <si>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</si>
  <si>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</si>
  <si>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</si>
  <si>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</si>
  <si>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</si>
  <si>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</si>
  <si>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</si>
  <si>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</si>
  <si>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</si>
  <si>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</si>
  <si>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</si>
  <si>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</si>
  <si>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</si>
  <si>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</si>
  <si>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</si>
  <si>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</si>
  <si>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</si>
  <si>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</si>
  <si>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</si>
  <si>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</si>
  <si>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</si>
  <si>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</si>
  <si>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</si>
  <si>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</si>
  <si>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</si>
  <si>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</si>
  <si>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</si>
  <si>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</si>
  <si>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</si>
  <si>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</si>
  <si>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</si>
  <si>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</si>
  <si>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</si>
  <si>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</si>
  <si>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</si>
  <si>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</si>
  <si>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</si>
  <si>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</si>
  <si>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</si>
  <si>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</si>
  <si>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</si>
  <si>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</si>
  <si>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</si>
  <si>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</si>
  <si>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</si>
  <si>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</si>
  <si>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</si>
  <si>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</si>
  <si>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</si>
  <si>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</si>
  <si>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</si>
  <si>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</si>
  <si>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</si>
  <si>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</si>
  <si>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</si>
  <si>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</si>
  <si>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</si>
  <si>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</si>
  <si>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</si>
  <si>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</si>
  <si>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</si>
  <si>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</si>
  <si>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</si>
  <si>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</si>
  <si>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</si>
  <si>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</si>
  <si>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</si>
  <si>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</si>
  <si>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</si>
  <si>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</si>
  <si>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</si>
  <si>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</si>
  <si>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</si>
  <si>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</si>
  <si>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</si>
  <si>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</si>
  <si>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</si>
  <si>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</si>
  <si>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</si>
  <si>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</si>
  <si>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</si>
  <si>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</si>
  <si>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</si>
  <si>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</si>
  <si>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</si>
  <si>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</si>
  <si>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</si>
  <si>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</si>
  <si>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</si>
  <si>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</si>
  <si>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</si>
  <si>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</si>
  <si>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</si>
  <si>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</si>
  <si>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</si>
  <si>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</si>
  <si>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</si>
  <si>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</si>
  <si>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</si>
  <si>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</si>
  <si>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</si>
  <si>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</si>
  <si>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</si>
  <si>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</si>
  <si>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</si>
  <si>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</si>
  <si>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</si>
  <si>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</si>
  <si>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</si>
  <si>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</si>
  <si>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</si>
  <si>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</si>
  <si>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</si>
  <si>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</si>
  <si>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</si>
  <si>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</si>
  <si>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</si>
  <si>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</si>
  <si>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</si>
  <si>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</si>
  <si>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</si>
  <si>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</si>
  <si>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</si>
  <si>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</si>
  <si>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</si>
  <si>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</si>
  <si>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</si>
  <si>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</si>
  <si>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</si>
  <si>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</si>
  <si>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</si>
  <si>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</si>
  <si>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</si>
  <si>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</si>
  <si>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</si>
  <si>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</si>
  <si>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</si>
  <si>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</si>
  <si>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</si>
  <si>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</si>
  <si>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</si>
  <si>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</si>
  <si>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</si>
  <si>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</si>
  <si>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</si>
  <si>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</si>
  <si>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</si>
  <si>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</si>
  <si>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</si>
  <si>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</si>
  <si>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</si>
  <si>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</si>
  <si>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</si>
  <si>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</si>
  <si>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</si>
  <si>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</si>
  <si>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</si>
  <si>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</si>
  <si>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</si>
  <si>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</si>
  <si>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</si>
  <si>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</si>
  <si>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</si>
  <si>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</si>
  <si>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</si>
  <si>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</si>
  <si>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</si>
  <si>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</si>
  <si>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</si>
  <si>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</si>
  <si>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</si>
  <si>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</si>
  <si>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</si>
  <si>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</si>
  <si>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</si>
  <si>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</si>
  <si>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</si>
  <si>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</si>
  <si>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</si>
  <si>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</si>
  <si>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</si>
  <si>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</si>
  <si>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</si>
  <si>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</si>
  <si>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</si>
  <si>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</si>
  <si>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</si>
  <si>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</si>
  <si>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</si>
  <si>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</si>
  <si>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</si>
  <si>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</si>
  <si>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</si>
  <si>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</si>
  <si>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</si>
  <si>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</si>
  <si>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</si>
  <si>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</si>
  <si>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</si>
  <si>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</si>
  <si>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</si>
  <si>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</si>
  <si>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</si>
  <si>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</si>
  <si>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</si>
  <si>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</si>
  <si>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</si>
  <si>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</si>
  <si>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</si>
  <si>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</si>
  <si>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</si>
  <si>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</si>
  <si>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</si>
  <si>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</si>
  <si>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</si>
  <si>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</si>
  <si>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</si>
  <si>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</si>
  <si>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</si>
  <si>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</si>
  <si>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</si>
  <si>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</si>
  <si>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</si>
  <si>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</si>
  <si>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</si>
  <si>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</si>
  <si>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</si>
  <si>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</si>
  <si>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</si>
  <si>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</si>
  <si>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</si>
  <si>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</si>
  <si>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</si>
  <si>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</si>
  <si>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</si>
  <si>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</si>
  <si>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</si>
  <si>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</si>
  <si>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</si>
  <si>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</si>
  <si>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</si>
  <si>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</si>
  <si>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</si>
  <si>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</si>
  <si>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</si>
  <si>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</si>
  <si>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</si>
  <si>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</si>
  <si>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</si>
  <si>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</si>
  <si>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</si>
  <si>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</si>
  <si>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</si>
  <si>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</si>
  <si>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</si>
  <si>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</si>
  <si>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</si>
  <si>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</si>
  <si>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</si>
  <si>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</si>
  <si>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</si>
  <si>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</si>
  <si>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</si>
  <si>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</si>
  <si>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</si>
  <si>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</si>
  <si>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</si>
  <si>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</si>
  <si>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</si>
  <si>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</si>
  <si>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</si>
  <si>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</si>
  <si>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</si>
  <si>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</si>
  <si>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</si>
  <si>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</si>
  <si>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</si>
  <si>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</si>
  <si>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</si>
  <si>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</si>
  <si>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</si>
  <si>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</si>
  <si>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</si>
  <si>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</si>
  <si>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</si>
  <si>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</si>
  <si>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</si>
  <si>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</si>
  <si>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</si>
  <si>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</si>
  <si>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</si>
  <si>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</si>
  <si>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</si>
  <si>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</si>
  <si>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</si>
  <si>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</si>
  <si>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</si>
  <si>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</si>
  <si>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</si>
  <si>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</si>
  <si>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</si>
  <si>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</si>
  <si>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</si>
  <si>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</si>
  <si>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</si>
  <si>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</si>
  <si>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</si>
  <si>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</si>
  <si>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</si>
  <si>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</si>
  <si>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</si>
  <si>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</si>
  <si>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</si>
  <si>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</si>
  <si>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</si>
  <si>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</si>
  <si>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</si>
  <si>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</si>
  <si>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</si>
  <si>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</si>
  <si>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</si>
  <si>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</si>
  <si>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</si>
  <si>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</si>
  <si>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</si>
  <si>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</si>
  <si>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</si>
  <si>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</si>
  <si>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</si>
  <si>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</si>
  <si>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</si>
  <si>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</si>
  <si>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</si>
  <si>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</si>
  <si>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</si>
  <si>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</si>
  <si>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</si>
  <si>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</si>
  <si>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</si>
  <si>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</si>
  <si>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</si>
  <si>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</si>
  <si>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</si>
  <si>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</si>
  <si>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</si>
  <si>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</si>
  <si>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</si>
  <si>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</si>
  <si>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</si>
  <si>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</si>
  <si>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</si>
  <si>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</si>
  <si>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</si>
  <si>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</si>
  <si>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</si>
  <si>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</si>
  <si>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</si>
  <si>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</si>
  <si>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</si>
  <si>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</si>
  <si>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</si>
  <si>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</si>
  <si>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</si>
  <si>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</si>
  <si>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</si>
  <si>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</si>
  <si>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</si>
  <si>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</si>
  <si>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</si>
  <si>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</si>
  <si>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</si>
  <si>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</si>
  <si>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</si>
  <si>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</si>
  <si>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</si>
  <si>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</si>
  <si>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</si>
  <si>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</si>
  <si>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</si>
  <si>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</si>
  <si>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</si>
  <si>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</si>
  <si>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</si>
  <si>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</si>
  <si>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</si>
  <si>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</si>
  <si>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</si>
  <si>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</si>
  <si>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</si>
  <si>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</si>
  <si>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</si>
  <si>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</si>
  <si>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</si>
  <si>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</si>
  <si>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</si>
  <si>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</si>
  <si>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</si>
  <si>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</si>
  <si>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</si>
  <si>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</si>
  <si>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</si>
  <si>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</si>
  <si>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</si>
  <si>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</si>
  <si>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</si>
  <si>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</si>
  <si>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</si>
  <si>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</si>
  <si>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</si>
  <si>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</si>
  <si>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</si>
  <si>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</si>
  <si>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</si>
  <si>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</si>
  <si>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</si>
  <si>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</si>
  <si>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</si>
  <si>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</si>
  <si>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</si>
  <si>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</si>
  <si>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</si>
  <si>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</si>
  <si>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</si>
  <si>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</si>
  <si>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</si>
  <si>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</si>
  <si>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</si>
  <si>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</si>
  <si>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</si>
  <si>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</si>
  <si>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</si>
  <si>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</si>
  <si>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</si>
  <si>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</si>
  <si>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</si>
  <si>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</si>
  <si>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</si>
  <si>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</si>
  <si>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</si>
  <si>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</si>
  <si>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</si>
  <si>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</si>
  <si>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</si>
  <si>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</si>
  <si>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</si>
  <si>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</si>
  <si>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</si>
  <si>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</si>
  <si>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</si>
  <si>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</si>
  <si>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</si>
  <si>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</si>
  <si>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</si>
  <si>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</si>
  <si>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</si>
  <si>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</si>
  <si>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</si>
  <si>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</si>
  <si>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</si>
  <si>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</si>
  <si>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</si>
  <si>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</si>
  <si>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</si>
  <si>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</si>
  <si>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</si>
  <si>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</si>
  <si>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</si>
  <si>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</si>
  <si>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</si>
  <si>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</si>
  <si>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</si>
  <si>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</si>
  <si>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</si>
  <si>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</si>
  <si>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</si>
  <si>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</si>
  <si>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</si>
  <si>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</si>
  <si>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</si>
  <si>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</si>
  <si>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</si>
  <si>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</si>
  <si>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</si>
  <si>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</si>
  <si>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</si>
  <si>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</si>
  <si>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</si>
  <si>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</si>
  <si>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</si>
  <si>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</si>
  <si>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</si>
  <si>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</si>
  <si>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</si>
  <si>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</si>
  <si>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</si>
  <si>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</si>
  <si>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</si>
  <si>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</si>
  <si>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</si>
  <si>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</si>
  <si>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</si>
  <si>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</si>
  <si>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</si>
  <si>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</si>
  <si>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</si>
  <si>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</si>
  <si>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</si>
  <si>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</si>
  <si>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</si>
  <si>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</si>
  <si>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</si>
  <si>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</si>
  <si>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</si>
  <si>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</si>
  <si>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</si>
  <si>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</si>
  <si>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</si>
  <si>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</si>
  <si>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</si>
  <si>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</si>
  <si>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</si>
  <si>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</si>
  <si>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</si>
  <si>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</si>
  <si>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</si>
  <si>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</si>
  <si>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</si>
  <si>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</si>
  <si>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</si>
  <si>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</si>
  <si>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</si>
  <si>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</si>
  <si>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</si>
  <si>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</si>
  <si>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</si>
  <si>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</si>
  <si>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</si>
  <si>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</si>
  <si>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</si>
  <si>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</si>
  <si>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</si>
  <si>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</si>
  <si>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</si>
  <si>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</si>
  <si>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</si>
  <si>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</si>
  <si>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</si>
  <si>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</si>
  <si>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</si>
  <si>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</si>
  <si>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</si>
  <si>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</si>
  <si>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</si>
  <si>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</si>
  <si>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</si>
  <si>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</si>
  <si>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</si>
  <si>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</si>
  <si>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</si>
  <si>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</si>
  <si>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</si>
  <si>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</si>
  <si>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</si>
  <si>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</si>
  <si>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</si>
  <si>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</si>
  <si>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</si>
  <si>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</si>
  <si>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</si>
  <si>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</si>
  <si>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</si>
  <si>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</si>
  <si>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</si>
  <si>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</si>
  <si>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</si>
  <si>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</si>
  <si>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</si>
  <si>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</si>
  <si>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</si>
  <si>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</si>
  <si>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</si>
  <si>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</si>
  <si>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</si>
  <si>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</si>
  <si>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</si>
  <si>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</si>
  <si>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</si>
  <si>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</si>
  <si>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</si>
  <si>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</si>
  <si>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</si>
  <si>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</si>
  <si>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</si>
  <si>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</si>
  <si>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</si>
  <si>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</si>
  <si>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</si>
  <si>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</si>
  <si>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</si>
  <si>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</si>
  <si>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</si>
  <si>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</si>
  <si>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</si>
  <si>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</si>
  <si>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</si>
  <si>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</si>
  <si>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</si>
  <si>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</si>
  <si>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</si>
  <si>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</si>
  <si>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</si>
  <si>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</si>
  <si>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</si>
  <si>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</si>
  <si>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</si>
  <si>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</si>
  <si>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</si>
  <si>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</si>
  <si>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</si>
  <si>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</si>
  <si>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</si>
  <si>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</si>
  <si>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</si>
  <si>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</si>
  <si>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</si>
  <si>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</si>
  <si>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</si>
  <si>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</si>
  <si>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</si>
  <si>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</si>
  <si>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</si>
  <si>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</si>
  <si>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</si>
  <si>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</si>
  <si>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</si>
  <si>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</si>
  <si>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</si>
  <si>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</si>
  <si>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</si>
  <si>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</si>
  <si>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</si>
  <si>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</si>
  <si>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</si>
  <si>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</si>
  <si>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</si>
  <si>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</si>
  <si>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</si>
  <si>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</si>
  <si>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</si>
  <si>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</si>
  <si>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</si>
  <si>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</si>
  <si>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</si>
  <si>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</si>
  <si>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</si>
  <si>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</si>
  <si>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</si>
  <si>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</si>
  <si>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</si>
  <si>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</si>
  <si>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</si>
  <si>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</si>
  <si>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</si>
  <si>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</si>
  <si>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</si>
  <si>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</si>
  <si>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</si>
  <si>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</si>
  <si>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</si>
  <si>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</si>
  <si>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</si>
  <si>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</si>
  <si>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</si>
  <si>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</si>
  <si>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</si>
  <si>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</si>
  <si>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</si>
  <si>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</si>
  <si>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</si>
  <si>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</si>
  <si>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</si>
  <si>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</si>
  <si>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</si>
  <si>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</si>
  <si>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</si>
  <si>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</si>
  <si>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</si>
  <si>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</si>
  <si>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</si>
  <si>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</si>
  <si>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</si>
  <si>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</si>
  <si>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</si>
  <si>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</si>
  <si>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</si>
  <si>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</si>
  <si>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</si>
  <si>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</si>
  <si>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</si>
  <si>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</si>
  <si>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</si>
  <si>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</si>
  <si>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</si>
  <si>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</si>
  <si>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</si>
  <si>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</si>
  <si>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</si>
  <si>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</si>
  <si>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</si>
  <si>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</si>
  <si>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</si>
  <si>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</si>
  <si>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</si>
  <si>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</si>
  <si>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</si>
  <si>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</si>
  <si>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</si>
  <si>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</si>
  <si>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</si>
  <si>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</si>
  <si>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</si>
  <si>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</si>
  <si>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</si>
  <si>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</si>
  <si>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</si>
  <si>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</si>
  <si>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</si>
  <si>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</si>
  <si>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</si>
  <si>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</si>
  <si>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</si>
  <si>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</si>
  <si>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</si>
  <si>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</si>
  <si>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</si>
  <si>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</si>
  <si>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</si>
  <si>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</si>
  <si>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</si>
  <si>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</si>
  <si>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</si>
  <si>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</si>
  <si>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</si>
  <si>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</si>
  <si>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</si>
  <si>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</si>
  <si>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</si>
  <si>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</si>
  <si>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</si>
  <si>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</si>
  <si>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</si>
  <si>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</si>
  <si>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</si>
  <si>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</si>
  <si>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</si>
  <si>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</si>
  <si>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</si>
  <si>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</si>
  <si>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</si>
  <si>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</si>
  <si>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</si>
  <si>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</si>
  <si>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</si>
  <si>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</si>
  <si>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</si>
  <si>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</si>
  <si>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</si>
  <si>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</si>
  <si>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</si>
  <si>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</si>
  <si>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</si>
  <si>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</si>
  <si>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</si>
  <si>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</si>
  <si>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</si>
  <si>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</si>
  <si>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</si>
  <si>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</si>
  <si>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</si>
  <si>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</si>
  <si>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</si>
  <si>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</si>
  <si>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</si>
  <si>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</si>
  <si>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</si>
  <si>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</si>
  <si>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</si>
  <si>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</si>
  <si>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</si>
  <si>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</si>
  <si>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</si>
  <si>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</si>
  <si>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</si>
  <si>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</si>
  <si>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</si>
  <si>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</si>
  <si>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</si>
  <si>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</si>
  <si>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</si>
  <si>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</si>
  <si>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</si>
  <si>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</si>
  <si>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</si>
  <si>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</si>
  <si>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</si>
  <si>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</si>
  <si>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</si>
  <si>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</si>
  <si>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</si>
  <si>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</si>
  <si>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</si>
  <si>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</si>
  <si>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</si>
  <si>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</si>
  <si>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</si>
  <si>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</si>
  <si>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</si>
  <si>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</si>
  <si>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</si>
  <si>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</si>
  <si>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</si>
  <si>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</si>
  <si>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</si>
  <si>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</si>
  <si>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</si>
  <si>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</si>
  <si>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</si>
  <si>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</si>
  <si>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</si>
  <si>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</si>
  <si>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</si>
  <si>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</si>
  <si>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</si>
  <si>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</si>
  <si>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</si>
  <si>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</si>
  <si>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</si>
  <si>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</si>
  <si>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</si>
  <si>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</si>
  <si>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</si>
  <si>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</si>
  <si>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</si>
  <si>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</si>
  <si>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</si>
  <si>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</si>
  <si>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</si>
  <si>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</si>
  <si>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</si>
  <si>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</si>
  <si>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</si>
  <si>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</si>
  <si>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</si>
  <si>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</si>
  <si>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</si>
  <si>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</si>
  <si>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</si>
  <si>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</si>
  <si>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</si>
  <si>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</si>
  <si>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</si>
  <si>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</si>
  <si>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</si>
  <si>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</si>
  <si>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</si>
  <si>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</si>
  <si>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</si>
  <si>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</si>
  <si>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</si>
  <si>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</si>
  <si>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</si>
  <si>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</si>
  <si>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</si>
  <si>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</si>
  <si>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</si>
  <si>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</si>
  <si>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</si>
  <si>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</si>
  <si>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</si>
  <si>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</si>
  <si>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</si>
  <si>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</si>
  <si>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</si>
  <si>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</si>
  <si>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</si>
  <si>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</si>
  <si>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</si>
  <si>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</si>
  <si>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</si>
  <si>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</si>
  <si>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</si>
  <si>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</si>
  <si>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</si>
  <si>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</si>
  <si>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</si>
  <si>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</si>
  <si>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</si>
  <si>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</si>
  <si>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</si>
  <si>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</si>
  <si>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</si>
  <si>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</si>
  <si>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</si>
  <si>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</si>
  <si>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</si>
  <si>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</si>
  <si>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</si>
  <si>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</si>
  <si>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</si>
  <si>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</si>
  <si>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</si>
  <si>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</si>
  <si>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</si>
  <si>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</si>
  <si>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</si>
  <si>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</si>
  <si>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</si>
  <si>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</si>
  <si>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</si>
  <si>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</si>
  <si>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</si>
  <si>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</si>
  <si>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</si>
  <si>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</si>
  <si>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</si>
  <si>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</si>
  <si>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</si>
  <si>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</si>
  <si>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</si>
  <si>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</si>
  <si>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</si>
  <si>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</si>
  <si>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</si>
  <si>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</si>
  <si>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</si>
  <si>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</si>
  <si>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</si>
  <si>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</si>
  <si>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</si>
  <si>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</si>
  <si>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</si>
  <si>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</si>
  <si>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</si>
  <si>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</si>
  <si>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</si>
  <si>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</si>
  <si>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</si>
  <si>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</si>
  <si>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</si>
  <si>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</si>
  <si>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</si>
  <si>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</si>
  <si>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</si>
  <si>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</si>
  <si>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</si>
  <si>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</si>
  <si>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</si>
  <si>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</si>
  <si>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</si>
  <si>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</si>
  <si>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</si>
  <si>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</si>
  <si>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</si>
  <si>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</si>
  <si>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</si>
  <si>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</si>
  <si>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</si>
  <si>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</si>
  <si>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</si>
  <si>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</si>
  <si>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</si>
  <si>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</si>
  <si>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</si>
  <si>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</si>
  <si>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</si>
  <si>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</si>
  <si>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</si>
  <si>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</si>
  <si>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</si>
  <si>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</si>
  <si>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</si>
  <si>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</si>
  <si>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</si>
  <si>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</si>
  <si>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</si>
  <si>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</si>
  <si>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</si>
  <si>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</si>
  <si>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</si>
  <si>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</si>
  <si>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</si>
  <si>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</si>
  <si>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</si>
  <si>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</si>
  <si>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</si>
  <si>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</si>
  <si>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</si>
  <si>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</si>
  <si>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</si>
  <si>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</si>
  <si>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</si>
  <si>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</si>
  <si>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</si>
  <si>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</si>
  <si>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</si>
  <si>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</si>
  <si>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</si>
  <si>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</si>
  <si>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</si>
  <si>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</si>
  <si>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</si>
  <si>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</si>
  <si>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</si>
  <si>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</si>
  <si>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</si>
  <si>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</si>
  <si>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</si>
  <si>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</si>
  <si>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</si>
  <si>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</si>
  <si>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</si>
  <si>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</si>
  <si>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</si>
  <si>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</si>
  <si>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</si>
  <si>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</si>
  <si>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</si>
  <si>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</si>
  <si>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</si>
  <si>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</si>
  <si>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</si>
  <si>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</si>
  <si>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</si>
  <si>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</si>
  <si>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</si>
  <si>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</si>
  <si>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</si>
  <si>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</si>
  <si>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</si>
  <si>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</si>
  <si>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</si>
  <si>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</si>
  <si>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</si>
  <si>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</si>
  <si>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</si>
  <si>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</si>
  <si>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</si>
  <si>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</si>
  <si>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</si>
  <si>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</si>
  <si>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</si>
  <si>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</si>
  <si>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</si>
  <si>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</si>
  <si>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</si>
  <si>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</si>
  <si>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</si>
  <si>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</si>
  <si>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</si>
  <si>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</si>
  <si>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</si>
  <si>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</si>
  <si>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</si>
  <si>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</si>
  <si>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</si>
  <si>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</si>
  <si>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</si>
  <si>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</si>
  <si>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</si>
  <si>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</si>
  <si>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</si>
  <si>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</si>
  <si>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</si>
  <si>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</si>
  <si>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</si>
  <si>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</si>
  <si>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</si>
  <si>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</si>
  <si>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</si>
  <si>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</si>
  <si>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</si>
  <si>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</si>
  <si>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</si>
  <si>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</si>
  <si>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</si>
  <si>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</si>
  <si>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</si>
  <si>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</si>
  <si>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</si>
  <si>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</si>
  <si>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</si>
  <si>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</si>
  <si>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</si>
  <si>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</si>
  <si>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</si>
  <si>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</si>
  <si>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</si>
  <si>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</si>
  <si>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</si>
  <si>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</si>
  <si>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</si>
  <si>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</si>
  <si>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</si>
  <si>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</si>
  <si>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</si>
  <si>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</si>
  <si>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</si>
  <si>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</si>
  <si>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</si>
  <si>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</si>
  <si>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</si>
  <si>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</si>
  <si>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</si>
  <si>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</si>
  <si>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</si>
  <si>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</si>
  <si>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</si>
  <si>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</si>
  <si>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</si>
  <si>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</si>
  <si>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</si>
  <si>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</si>
  <si>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</si>
  <si>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</si>
  <si>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</si>
  <si>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</si>
  <si>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</si>
  <si>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</si>
  <si>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</si>
  <si>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</si>
  <si>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</si>
  <si>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</si>
  <si>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</si>
  <si>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</si>
  <si>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</si>
  <si>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</si>
  <si>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</si>
  <si>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</si>
  <si>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</si>
  <si>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</si>
  <si>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</si>
  <si>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</si>
  <si>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</si>
  <si>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</si>
  <si>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</si>
  <si>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</si>
  <si>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</si>
  <si>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</si>
  <si>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</si>
  <si>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</si>
  <si>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</si>
  <si>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</si>
  <si>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</si>
  <si>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</si>
  <si>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</si>
  <si>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</si>
  <si>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</si>
  <si>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</si>
  <si>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</si>
  <si>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</si>
  <si>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</si>
  <si>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</si>
  <si>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</si>
  <si>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</si>
  <si>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</si>
  <si>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</si>
  <si>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</si>
  <si>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</si>
  <si>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</si>
  <si>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</si>
  <si>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</si>
  <si>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</si>
  <si>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</si>
  <si>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</si>
  <si>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</si>
  <si>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</si>
  <si>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</si>
  <si>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</si>
  <si>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</si>
  <si>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</si>
  <si>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</si>
  <si>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</si>
  <si>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</si>
  <si>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</si>
  <si>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</si>
  <si>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</si>
  <si>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</si>
  <si>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</si>
  <si>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</si>
  <si>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</si>
  <si>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</si>
  <si>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</si>
  <si>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</si>
  <si>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</si>
  <si>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</si>
  <si>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</si>
  <si>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</si>
  <si>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</si>
  <si>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</si>
  <si>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</si>
  <si>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</si>
  <si>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</si>
  <si>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</si>
  <si>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</si>
  <si>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</si>
  <si>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</si>
  <si>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</si>
  <si>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</si>
  <si>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</si>
  <si>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</si>
  <si>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</si>
  <si>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</si>
  <si>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</si>
  <si>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</si>
  <si>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</si>
  <si>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</si>
  <si>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</si>
  <si>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</si>
  <si>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</si>
  <si>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</si>
  <si>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</si>
  <si>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</si>
  <si>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</si>
  <si>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</si>
  <si>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</si>
  <si>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</si>
  <si>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</si>
  <si>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</si>
  <si>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</si>
  <si>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</si>
  <si>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</si>
  <si>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</si>
  <si>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</si>
  <si>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</si>
  <si>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</si>
  <si>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</si>
  <si>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</si>
  <si>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</si>
  <si>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</si>
  <si>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</si>
  <si>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</si>
  <si>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</si>
  <si>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</si>
  <si>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</si>
  <si>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</si>
  <si>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</si>
  <si>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</si>
  <si>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</si>
  <si>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</si>
  <si>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</si>
  <si>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</si>
  <si>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</si>
  <si>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</si>
  <si>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</si>
  <si>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</si>
  <si>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</si>
  <si>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</si>
  <si>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</si>
  <si>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</si>
  <si>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</si>
  <si>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</si>
  <si>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</si>
  <si>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</si>
  <si>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</si>
  <si>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</si>
  <si>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</si>
  <si>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</si>
  <si>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</si>
  <si>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</si>
  <si>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</si>
  <si>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</si>
  <si>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</si>
  <si>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</si>
  <si>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</si>
  <si>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</si>
  <si>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</si>
  <si>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</si>
  <si>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</si>
  <si>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</si>
  <si>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</si>
  <si>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</si>
  <si>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</si>
  <si>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</si>
  <si>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</si>
  <si>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</si>
  <si>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</si>
  <si>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</si>
  <si>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</si>
  <si>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</si>
  <si>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</si>
  <si>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</si>
  <si>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</si>
  <si>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</si>
  <si>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</si>
  <si>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</si>
  <si>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</si>
  <si>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</si>
  <si>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</si>
  <si>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</si>
  <si>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</si>
  <si>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</si>
  <si>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</si>
  <si>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</si>
  <si>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</si>
  <si>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</si>
  <si>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</si>
  <si>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</si>
  <si>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</si>
  <si>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</si>
  <si>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</si>
  <si>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</si>
  <si>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</si>
  <si>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</si>
  <si>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</si>
  <si>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</si>
  <si>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</si>
  <si>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</si>
  <si>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</si>
  <si>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</si>
  <si>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</si>
  <si>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</si>
  <si>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</si>
  <si>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</si>
  <si>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</si>
  <si>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</si>
  <si>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</si>
  <si>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</si>
  <si>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</si>
  <si>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</si>
  <si>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</si>
  <si>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</si>
  <si>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</si>
  <si>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</si>
  <si>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</si>
  <si>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</si>
  <si>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</si>
  <si>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</si>
  <si>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</si>
  <si>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</si>
  <si>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</si>
  <si>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</si>
  <si>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</si>
  <si>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</si>
  <si>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</si>
  <si>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</si>
  <si>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</si>
  <si>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</si>
  <si>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</si>
  <si>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</si>
  <si>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</si>
  <si>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</si>
  <si>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</si>
  <si>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</si>
  <si>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</si>
  <si>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</si>
  <si>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</si>
  <si>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</si>
  <si>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</si>
  <si>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</si>
  <si>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</si>
  <si>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</si>
  <si>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</si>
  <si>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</si>
  <si>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</si>
  <si>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</si>
  <si>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</si>
  <si>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</si>
  <si>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</si>
  <si>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</si>
  <si>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</si>
  <si>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</si>
  <si>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</si>
  <si>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</si>
  <si>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</si>
  <si>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</si>
  <si>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</si>
  <si>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</si>
  <si>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</si>
  <si>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</si>
  <si>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</si>
  <si>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</si>
  <si>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</si>
  <si>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</si>
  <si>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</si>
  <si>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</si>
  <si>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</si>
  <si>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</si>
  <si>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</si>
  <si>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</si>
  <si>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</si>
  <si>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</si>
  <si>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</si>
  <si>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</si>
  <si>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</si>
  <si>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</si>
  <si>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</si>
  <si>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</si>
  <si>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</si>
  <si>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</si>
  <si>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</si>
  <si>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</si>
  <si>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</si>
  <si>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</si>
  <si>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</si>
  <si>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</si>
  <si>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</si>
  <si>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</si>
  <si>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</si>
  <si>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</si>
  <si>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</si>
  <si>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</si>
  <si>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</si>
  <si>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</si>
  <si>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</si>
  <si>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</si>
  <si>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</si>
  <si>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</si>
  <si>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</si>
  <si>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</si>
  <si>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</si>
  <si>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</si>
  <si>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</si>
  <si>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</si>
  <si>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</si>
  <si>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</si>
  <si>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</si>
  <si>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</si>
  <si>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</si>
  <si>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</si>
  <si>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</si>
  <si>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</si>
  <si>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</si>
  <si>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</si>
  <si>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</si>
  <si>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</si>
  <si>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</si>
  <si>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</si>
  <si>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</si>
  <si>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</si>
  <si>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</si>
  <si>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</si>
  <si>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</si>
  <si>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</si>
  <si>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</si>
  <si>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</si>
  <si>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</si>
  <si>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</si>
  <si>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</si>
  <si>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</si>
  <si>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</si>
  <si>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</si>
  <si>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</si>
  <si>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</si>
  <si>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</si>
  <si>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</si>
  <si>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</si>
  <si>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</si>
  <si>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</si>
  <si>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</si>
  <si>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</si>
  <si>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</si>
  <si>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</si>
  <si>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</si>
  <si>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</si>
  <si>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</si>
  <si>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</si>
  <si>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</si>
  <si>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</si>
  <si>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</si>
  <si>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</si>
  <si>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</si>
  <si>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</si>
  <si>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</si>
  <si>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</si>
  <si>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</si>
  <si>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</si>
  <si>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</si>
  <si>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</si>
  <si>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</si>
  <si>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</si>
  <si>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</si>
  <si>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</si>
  <si>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</si>
  <si>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</si>
  <si>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</si>
  <si>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</si>
  <si>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</si>
  <si>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</si>
  <si>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</si>
  <si>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</si>
  <si>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</si>
  <si>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</si>
  <si>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</si>
  <si>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</si>
  <si>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</si>
  <si>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</si>
  <si>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</si>
  <si>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</si>
  <si>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</si>
  <si>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</si>
  <si>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</si>
  <si>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</si>
  <si>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</si>
  <si>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</si>
  <si>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</si>
  <si>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</si>
  <si>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</si>
  <si>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</si>
  <si>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</si>
  <si>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</si>
  <si>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</si>
  <si>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</si>
  <si>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</si>
  <si>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</si>
  <si>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</si>
  <si>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</si>
  <si>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</si>
  <si>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</si>
  <si>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</si>
  <si>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</si>
  <si>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</si>
  <si>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</si>
  <si>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</si>
  <si>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</si>
  <si>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</si>
  <si>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</si>
  <si>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</si>
  <si>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</si>
  <si>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</si>
  <si>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</si>
  <si>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</si>
  <si>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</si>
  <si>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</si>
  <si>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</si>
  <si>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</si>
  <si>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</si>
  <si>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</si>
  <si>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</si>
  <si>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</si>
  <si>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</si>
  <si>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</si>
  <si>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</si>
  <si>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</si>
  <si>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</si>
  <si>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</si>
  <si>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</si>
  <si>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</si>
  <si>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</si>
  <si>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</si>
  <si>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</si>
  <si>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</si>
  <si>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</si>
  <si>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</si>
  <si>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</si>
  <si>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</si>
  <si>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</si>
  <si>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</si>
  <si>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</si>
  <si>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</si>
  <si>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</si>
  <si>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</si>
  <si>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</si>
  <si>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</si>
  <si>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</si>
  <si>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</si>
  <si>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</si>
  <si>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</si>
  <si>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</si>
  <si>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</si>
  <si>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</si>
  <si>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</si>
  <si>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</si>
  <si>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</si>
  <si>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</si>
  <si>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</si>
  <si>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</si>
  <si>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</si>
  <si>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</si>
  <si>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</si>
  <si>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</si>
  <si>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</si>
  <si>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</si>
  <si>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</si>
  <si>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</si>
  <si>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</si>
  <si>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</si>
  <si>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</si>
  <si>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</si>
  <si>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</si>
  <si>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</si>
  <si>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</si>
  <si>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</si>
  <si>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</si>
  <si>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</si>
  <si>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</si>
  <si>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</si>
  <si>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</si>
  <si>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</si>
  <si>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</si>
  <si>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</si>
  <si>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</si>
  <si>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</si>
  <si>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</si>
  <si>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</si>
  <si>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</si>
  <si>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</si>
  <si>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</si>
  <si>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</si>
  <si>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</si>
  <si>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</si>
  <si>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</si>
  <si>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</si>
  <si>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</si>
  <si>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</si>
  <si>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</si>
  <si>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</si>
  <si>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</si>
  <si>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</si>
  <si>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</si>
  <si>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</si>
  <si>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</si>
  <si>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</si>
  <si>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</si>
  <si>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</si>
  <si>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</si>
  <si>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</si>
  <si>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</si>
  <si>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</si>
  <si>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</si>
  <si>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</si>
  <si>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</si>
  <si>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</si>
  <si>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</si>
  <si>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</si>
  <si>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</si>
  <si>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</si>
  <si>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</si>
  <si>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</si>
  <si>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</si>
  <si>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</si>
  <si>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</si>
  <si>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</si>
  <si>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</si>
  <si>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</si>
  <si>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</si>
  <si>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</si>
  <si>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</si>
  <si>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</si>
  <si>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</si>
  <si>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</si>
  <si>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</si>
  <si>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</si>
  <si>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</si>
  <si>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</si>
  <si>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</si>
  <si>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</si>
  <si>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</si>
  <si>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</si>
  <si>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</si>
  <si>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</si>
  <si>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</si>
  <si>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</si>
  <si>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</si>
  <si>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</si>
  <si>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</si>
  <si>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</si>
  <si>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</si>
  <si>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</si>
  <si>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</si>
  <si>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</si>
  <si>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</si>
  <si>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</si>
  <si>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</si>
  <si>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</si>
  <si>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</si>
  <si>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</si>
  <si>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</si>
  <si>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</si>
  <si>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</si>
  <si>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</si>
  <si>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</si>
  <si>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</si>
  <si>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</si>
  <si>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</si>
  <si>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</si>
  <si>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</si>
  <si>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</si>
  <si>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</si>
  <si>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</si>
  <si>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</si>
  <si>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</si>
  <si>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</si>
  <si>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</si>
  <si>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</si>
  <si>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</si>
  <si>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</si>
  <si>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</si>
  <si>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</si>
  <si>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</si>
  <si>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</si>
  <si>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</si>
  <si>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</si>
  <si>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</si>
  <si>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</si>
  <si>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</si>
  <si>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</si>
  <si>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</si>
  <si>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</si>
  <si>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</si>
  <si>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</si>
  <si>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</si>
  <si>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</si>
  <si>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</si>
  <si>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</si>
  <si>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</si>
  <si>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</si>
  <si>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</si>
  <si>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</si>
  <si>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</si>
  <si>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</si>
  <si>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</si>
  <si>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</si>
  <si>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</si>
  <si>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</si>
  <si>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</si>
  <si>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</si>
  <si>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</si>
  <si>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</si>
  <si>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</si>
  <si>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</si>
  <si>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</si>
  <si>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</si>
  <si>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</si>
  <si>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</si>
  <si>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</si>
  <si>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</si>
  <si>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</si>
  <si>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</si>
  <si>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</si>
  <si>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</si>
  <si>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</si>
  <si>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</si>
  <si>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</si>
  <si>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</si>
  <si>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</si>
  <si>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</si>
  <si>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</si>
  <si>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</si>
  <si>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</si>
  <si>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</si>
  <si>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</si>
  <si>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</si>
  <si>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</si>
  <si>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</si>
  <si>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</si>
  <si>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</si>
  <si>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</si>
  <si>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</si>
  <si>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</si>
  <si>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</si>
  <si>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</si>
  <si>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</si>
  <si>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</si>
  <si>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</si>
  <si>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</si>
  <si>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</si>
  <si>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</si>
  <si>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</si>
  <si>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</si>
  <si>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</si>
  <si>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</si>
  <si>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</si>
  <si>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</si>
  <si>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</si>
  <si>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</si>
  <si>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</si>
  <si>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</si>
  <si>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</si>
  <si>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</si>
  <si>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</si>
  <si>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</si>
  <si>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</si>
  <si>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</si>
  <si>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</si>
  <si>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</si>
  <si>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</si>
  <si>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</si>
  <si>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</si>
  <si>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</si>
  <si>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</si>
  <si>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</si>
  <si>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</si>
  <si>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</si>
  <si>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</si>
  <si>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</si>
  <si>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</si>
  <si>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</si>
  <si>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</si>
  <si>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</si>
  <si>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</si>
  <si>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</si>
  <si>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</si>
  <si>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</si>
  <si>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</si>
  <si>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</si>
  <si>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</si>
  <si>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</si>
  <si>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</si>
  <si>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</si>
  <si>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</si>
  <si>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</si>
  <si>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</si>
  <si>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</si>
  <si>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</si>
  <si>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</si>
  <si>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</si>
  <si>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</si>
  <si>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</si>
  <si>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</si>
  <si>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</si>
  <si>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</si>
  <si>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</si>
  <si>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</si>
  <si>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</si>
  <si>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</si>
  <si>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</si>
  <si>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</si>
  <si>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</si>
  <si>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</si>
  <si>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</si>
  <si>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</si>
  <si>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</si>
  <si>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</si>
  <si>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</si>
  <si>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</si>
  <si>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</si>
  <si>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</si>
  <si>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</si>
  <si>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</si>
  <si>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</si>
  <si>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</si>
  <si>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</si>
  <si>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</si>
  <si>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</si>
  <si>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</si>
  <si>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</si>
  <si>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</si>
  <si>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</si>
  <si>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</si>
  <si>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</si>
  <si>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</si>
  <si>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</si>
  <si>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</si>
  <si>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</si>
  <si>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</si>
  <si>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</si>
  <si>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</si>
  <si>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</si>
  <si>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</si>
  <si>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</si>
  <si>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</si>
  <si>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</si>
  <si>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</si>
  <si>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</si>
  <si>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</si>
  <si>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</si>
  <si>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</si>
  <si>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</si>
  <si>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</si>
  <si>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</si>
  <si>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</si>
  <si>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</si>
  <si>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</si>
  <si>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</si>
  <si>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</si>
  <si>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</si>
  <si>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</si>
  <si>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</si>
  <si>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</si>
  <si>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</si>
  <si>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</si>
  <si>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</si>
  <si>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</si>
  <si>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</si>
  <si>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</si>
  <si>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</si>
  <si>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</si>
  <si>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</si>
  <si>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</si>
  <si>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</si>
  <si>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</si>
  <si>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</si>
  <si>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</si>
  <si>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</si>
  <si>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</si>
  <si>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</si>
  <si>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</si>
  <si>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</si>
  <si>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</si>
  <si>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</si>
  <si>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</si>
  <si>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</si>
  <si>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</si>
  <si>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</si>
  <si>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</si>
  <si>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</si>
  <si>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</si>
  <si>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</si>
  <si>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</si>
  <si>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</si>
  <si>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</si>
  <si>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</si>
  <si>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</si>
  <si>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</si>
  <si>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</si>
  <si>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</si>
  <si>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</si>
  <si>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</si>
  <si>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</si>
  <si>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</si>
  <si>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</si>
  <si>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</si>
  <si>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</si>
  <si>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</si>
  <si>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</si>
  <si>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</si>
  <si>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</si>
  <si>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</si>
  <si>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</si>
  <si>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</si>
  <si>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</si>
  <si>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</si>
  <si>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</si>
  <si>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</si>
  <si>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</si>
  <si>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</si>
  <si>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</si>
  <si>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</si>
  <si>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</si>
  <si>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</si>
  <si>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</si>
  <si>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</si>
  <si>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</si>
  <si>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</si>
  <si>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</si>
  <si>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</si>
  <si>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</si>
  <si>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</si>
  <si>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</si>
  <si>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</si>
  <si>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</si>
  <si>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</si>
  <si>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</si>
  <si>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</si>
  <si>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</si>
  <si>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</si>
  <si>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</si>
  <si>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</si>
  <si>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</si>
  <si>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</si>
  <si>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</si>
  <si>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</si>
  <si>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</si>
  <si>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</si>
  <si>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</si>
  <si>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</si>
  <si>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</si>
  <si>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</si>
  <si>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</si>
  <si>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</si>
  <si>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</si>
  <si>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</si>
  <si>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</si>
  <si>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</si>
  <si>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</si>
  <si>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</si>
  <si>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</si>
  <si>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</si>
  <si>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</si>
  <si>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</si>
  <si>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</si>
  <si>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</si>
  <si>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</si>
  <si>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</si>
  <si>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</si>
  <si>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</si>
  <si>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</si>
  <si>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</si>
  <si>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</si>
  <si>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</si>
  <si>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</si>
  <si>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</si>
  <si>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</si>
  <si>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</si>
  <si>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</si>
  <si>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</si>
  <si>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</si>
  <si>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</si>
  <si>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</si>
  <si>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</si>
  <si>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</si>
  <si>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</si>
  <si>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</si>
  <si>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</si>
  <si>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</si>
  <si>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</si>
  <si>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</si>
  <si>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</si>
  <si>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</si>
  <si>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</si>
  <si>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</si>
  <si>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</si>
  <si>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</si>
  <si>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</si>
  <si>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</si>
  <si>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</si>
  <si>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</si>
  <si>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</si>
  <si>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</si>
  <si>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</si>
  <si>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</si>
  <si>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</si>
  <si>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</si>
  <si>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</si>
  <si>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</si>
  <si>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</si>
  <si>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</si>
  <si>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</si>
  <si>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</si>
  <si>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</si>
  <si>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</si>
  <si>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</si>
  <si>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</si>
  <si>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</si>
  <si>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</si>
  <si>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</si>
  <si>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</si>
  <si>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</si>
  <si>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</si>
  <si>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</si>
  <si>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</si>
  <si>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</si>
  <si>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</si>
  <si>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</si>
  <si>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</si>
  <si>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</si>
  <si>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</si>
  <si>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</si>
  <si>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</si>
  <si>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</si>
  <si>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</si>
  <si>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</si>
  <si>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</si>
  <si>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</si>
  <si>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</si>
  <si>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</si>
  <si>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</si>
  <si>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</si>
  <si>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</si>
  <si>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</si>
  <si>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</si>
  <si>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</si>
  <si>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</si>
  <si>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</si>
  <si>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</si>
  <si>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</si>
  <si>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</si>
  <si>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</si>
  <si>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</si>
  <si>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</si>
  <si>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</si>
  <si>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</si>
  <si>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</si>
  <si>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</si>
  <si>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</si>
  <si>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</si>
  <si>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</si>
  <si>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</si>
  <si>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</si>
  <si>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</si>
  <si>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</si>
  <si>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</si>
  <si>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</si>
  <si>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</si>
  <si>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</si>
  <si>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</si>
  <si>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</si>
  <si>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</si>
  <si>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</si>
  <si>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</si>
  <si>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</si>
  <si>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</si>
  <si>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</si>
  <si>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</si>
  <si>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</si>
  <si>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</si>
  <si>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</si>
  <si>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</si>
  <si>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</si>
  <si>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</si>
  <si>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</si>
  <si>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</si>
  <si>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</si>
  <si>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</si>
  <si>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</si>
  <si>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</si>
  <si>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</si>
  <si>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</si>
  <si>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</si>
  <si>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</si>
  <si>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</si>
  <si>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</si>
  <si>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</si>
  <si>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</si>
  <si>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</si>
  <si>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</si>
  <si>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</si>
  <si>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</si>
  <si>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</si>
  <si>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</si>
  <si>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</si>
  <si>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</si>
  <si>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</si>
  <si>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</si>
  <si>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</si>
  <si>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</si>
  <si>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</si>
  <si>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</si>
  <si>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</si>
  <si>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</si>
  <si>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</si>
  <si>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</si>
  <si>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</si>
  <si>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</si>
  <si>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</si>
  <si>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</si>
  <si>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</si>
  <si>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</si>
  <si>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</si>
  <si>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</si>
  <si>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</si>
  <si>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</si>
  <si>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</si>
  <si>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</si>
  <si>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</si>
  <si>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</si>
  <si>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</si>
  <si>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</si>
  <si>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</si>
  <si>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</si>
  <si>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</si>
  <si>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</si>
  <si>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</si>
  <si>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</si>
  <si>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</si>
  <si>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</si>
  <si>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</si>
  <si>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</si>
  <si>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</si>
  <si>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</si>
  <si>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</si>
  <si>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</si>
  <si>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</si>
  <si>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</si>
  <si>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</si>
  <si>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</si>
  <si>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</si>
  <si>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</si>
  <si>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</si>
  <si>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</si>
  <si>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</si>
  <si>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</si>
  <si>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</si>
  <si>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</si>
  <si>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</si>
  <si>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</si>
  <si>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</si>
  <si>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</si>
  <si>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</si>
  <si>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</si>
  <si>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</si>
  <si>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</si>
  <si>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</si>
  <si>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</si>
  <si>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</si>
  <si>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</si>
  <si>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</si>
  <si>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</si>
  <si>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</si>
  <si>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</si>
  <si>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</si>
  <si>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</si>
  <si>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</si>
  <si>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</si>
  <si>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</si>
  <si>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</si>
  <si>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</si>
  <si>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</si>
  <si>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</si>
  <si>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</si>
  <si>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</si>
  <si>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</si>
  <si>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</si>
  <si>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</si>
  <si>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</si>
  <si>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</si>
  <si>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</si>
  <si>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</si>
  <si>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</si>
  <si>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</si>
  <si>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</si>
  <si>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</si>
  <si>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</si>
  <si>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</si>
  <si>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</si>
  <si>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</si>
  <si>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</si>
  <si>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</si>
  <si>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</si>
  <si>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</si>
  <si>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</si>
  <si>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</si>
  <si>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</si>
  <si>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</si>
  <si>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</si>
  <si>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</si>
  <si>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</si>
  <si>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</si>
  <si>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</si>
  <si>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</si>
  <si>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</si>
  <si>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</si>
  <si>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</si>
  <si>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</si>
  <si>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</si>
  <si>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</si>
  <si>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</si>
  <si>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</si>
  <si>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</si>
  <si>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</si>
  <si>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</si>
  <si>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</si>
  <si>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</si>
  <si>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</si>
  <si>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</si>
  <si>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</si>
  <si>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</si>
  <si>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</si>
  <si>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</si>
  <si>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</si>
  <si>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</si>
  <si>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</si>
  <si>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</si>
  <si>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</si>
  <si>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</si>
  <si>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</si>
  <si>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</si>
  <si>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</si>
  <si>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</si>
  <si>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</si>
  <si>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</si>
  <si>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</si>
  <si>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</si>
  <si>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</si>
  <si>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</si>
  <si>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</si>
  <si>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</si>
  <si>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</si>
  <si>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</si>
  <si>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</si>
  <si>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</si>
  <si>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</si>
  <si>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</si>
  <si>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</si>
  <si>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</si>
  <si>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</si>
  <si>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</si>
  <si>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</si>
  <si>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</si>
  <si>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</si>
  <si>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</si>
  <si>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</si>
  <si>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</si>
  <si>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</si>
  <si>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</si>
  <si>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</si>
  <si>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</si>
  <si>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</si>
  <si>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</si>
  <si>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</si>
  <si>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</si>
  <si>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</si>
  <si>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</si>
  <si>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</si>
  <si>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</si>
  <si>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</si>
  <si>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</si>
  <si>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</si>
  <si>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</si>
  <si>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</si>
  <si>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</si>
  <si>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</si>
  <si>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</si>
  <si>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</si>
  <si>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</si>
  <si>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</si>
  <si>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</si>
  <si>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</si>
  <si>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</si>
  <si>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</si>
  <si>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</si>
  <si>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</si>
  <si>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</si>
  <si>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</si>
  <si>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</si>
  <si>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</si>
  <si>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</si>
  <si>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</si>
  <si>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</si>
  <si>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</si>
  <si>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</si>
  <si>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</si>
  <si>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</si>
  <si>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</si>
  <si>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</si>
  <si>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</si>
  <si>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</si>
  <si>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</si>
  <si>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</si>
  <si>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</si>
  <si>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</si>
  <si>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</si>
  <si>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</si>
  <si>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</si>
  <si>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</si>
  <si>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</si>
  <si>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</si>
  <si>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</si>
  <si>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</si>
  <si>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</si>
  <si>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</si>
  <si>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</si>
  <si>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</si>
  <si>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</si>
  <si>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</si>
  <si>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</si>
  <si>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</si>
  <si>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</si>
  <si>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</si>
  <si>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</si>
  <si>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</si>
  <si>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</si>
  <si>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</si>
  <si>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</si>
  <si>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</si>
  <si>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</si>
  <si>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</si>
  <si>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</si>
  <si>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</si>
  <si>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</si>
  <si>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</si>
  <si>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</si>
  <si>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</si>
  <si>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</si>
  <si>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</si>
  <si>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</si>
  <si>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</si>
  <si>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</si>
  <si>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</si>
  <si>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</si>
  <si>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</si>
  <si>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</si>
  <si>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</si>
  <si>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</si>
  <si>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</si>
  <si>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</si>
  <si>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</si>
  <si>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</si>
  <si>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</si>
  <si>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</si>
  <si>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</si>
  <si>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</si>
  <si>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</si>
  <si>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</si>
  <si>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</si>
  <si>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</si>
  <si>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</si>
  <si>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</si>
  <si>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</si>
  <si>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</si>
  <si>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</si>
  <si>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</si>
  <si>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</si>
  <si>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</si>
  <si>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</si>
  <si>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</si>
  <si>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</si>
  <si>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</si>
  <si>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</si>
  <si>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</si>
  <si>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</si>
  <si>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</si>
  <si>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</si>
  <si>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</si>
  <si>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</si>
  <si>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</si>
  <si>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</si>
  <si>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</si>
  <si>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</si>
  <si>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</si>
  <si>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</si>
  <si>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</si>
  <si>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</si>
  <si>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</si>
  <si>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</si>
  <si>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</si>
  <si>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</si>
  <si>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</si>
  <si>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</si>
  <si>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</si>
  <si>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</si>
  <si>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</si>
  <si>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</si>
  <si>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</si>
  <si>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</si>
  <si>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</si>
  <si>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</si>
  <si>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</si>
  <si>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</si>
  <si>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</si>
  <si>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</si>
  <si>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</si>
  <si>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</si>
  <si>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</si>
  <si>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</si>
  <si>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</si>
  <si>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</si>
  <si>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</si>
  <si>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</si>
  <si>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</si>
  <si>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</si>
  <si>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</si>
  <si>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</si>
  <si>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</si>
  <si>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</si>
  <si>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</si>
  <si>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</si>
  <si>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</si>
  <si>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</si>
  <si>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</si>
  <si>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</si>
  <si>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</si>
  <si>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</si>
  <si>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</si>
  <si>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</si>
  <si>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</si>
  <si>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</si>
  <si>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</si>
  <si>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</si>
  <si>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</si>
  <si>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</si>
  <si>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</si>
  <si>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</si>
  <si>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</si>
  <si>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</si>
  <si>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</si>
  <si>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</si>
  <si>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</si>
  <si>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</si>
  <si>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</si>
  <si>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</si>
  <si>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</si>
  <si>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</si>
  <si>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</si>
  <si>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</si>
  <si>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</si>
  <si>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</si>
  <si>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</si>
  <si>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</si>
  <si>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</si>
  <si>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</si>
  <si>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</si>
  <si>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</si>
  <si>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</si>
  <si>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</si>
  <si>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</si>
  <si>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</si>
  <si>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</si>
  <si>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</si>
  <si>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</si>
  <si>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</si>
  <si>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</si>
  <si>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</si>
  <si>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</si>
  <si>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</si>
  <si>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</si>
  <si>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</si>
  <si>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</si>
  <si>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</si>
  <si>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</si>
  <si>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</si>
  <si>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</si>
  <si>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</si>
  <si>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</si>
  <si>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</si>
  <si>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</si>
  <si>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</si>
  <si>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</si>
  <si>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</si>
  <si>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</si>
  <si>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</si>
  <si>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</si>
  <si>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</si>
  <si>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</si>
  <si>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</si>
  <si>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</si>
  <si>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</si>
  <si>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</si>
  <si>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</si>
  <si>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</si>
  <si>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</si>
  <si>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</si>
  <si>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</si>
  <si>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</si>
  <si>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</si>
  <si>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</si>
  <si>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</si>
  <si>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</si>
  <si>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</si>
  <si>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</si>
  <si>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</si>
  <si>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</si>
  <si>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</si>
  <si>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</si>
  <si>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</si>
  <si>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</si>
  <si>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</si>
  <si>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</si>
  <si>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</si>
  <si>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</si>
  <si>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</si>
  <si>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</si>
  <si>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</si>
  <si>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</si>
  <si>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</si>
  <si>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</si>
  <si>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</si>
  <si>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</si>
  <si>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</si>
  <si>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</si>
  <si>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</si>
  <si>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</si>
  <si>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</si>
  <si>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</si>
  <si>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</si>
  <si>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</si>
  <si>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</si>
  <si>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</si>
  <si>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</si>
  <si>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</si>
  <si>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</si>
  <si>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</si>
  <si>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</si>
  <si>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</si>
  <si>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</si>
  <si>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</si>
  <si>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</si>
  <si>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</si>
  <si>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</si>
  <si>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</si>
  <si>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</si>
  <si>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</si>
  <si>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</si>
  <si>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</si>
  <si>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</si>
  <si>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</si>
  <si>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</si>
  <si>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</si>
  <si>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</si>
  <si>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</si>
  <si>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</si>
  <si>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</si>
  <si>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</si>
  <si>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</si>
  <si>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</si>
  <si>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</si>
  <si>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</si>
  <si>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</si>
  <si>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</si>
  <si>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</si>
  <si>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</si>
  <si>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</si>
  <si>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</si>
  <si>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</si>
  <si>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</si>
  <si>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</si>
  <si>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</si>
  <si>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</si>
  <si>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</si>
  <si>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</si>
  <si>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</si>
  <si>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</si>
  <si>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</si>
  <si>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</si>
  <si>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</si>
  <si>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</si>
  <si>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</si>
  <si>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</si>
  <si>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</si>
  <si>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</si>
  <si>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</si>
  <si>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</si>
  <si>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</si>
  <si>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</si>
  <si>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</si>
  <si>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</si>
  <si>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</si>
  <si>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</si>
  <si>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</si>
  <si>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</si>
  <si>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</si>
  <si>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</si>
  <si>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</si>
  <si>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</si>
  <si>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</si>
  <si>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</si>
  <si>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</si>
  <si>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</si>
  <si>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</si>
  <si>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</si>
  <si>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</si>
  <si>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</si>
  <si>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</si>
  <si>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</si>
  <si>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</si>
  <si>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</si>
  <si>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</si>
  <si>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</si>
  <si>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</si>
  <si>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</si>
  <si>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</si>
  <si>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</si>
  <si>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</si>
  <si>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</si>
  <si>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</si>
  <si>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</si>
  <si>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</si>
  <si>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</si>
  <si>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</si>
  <si>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</si>
  <si>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</si>
  <si>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</si>
  <si>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</si>
  <si>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</si>
  <si>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</si>
  <si>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</si>
  <si>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</si>
  <si>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</si>
  <si>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</si>
  <si>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</si>
  <si>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</si>
  <si>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</si>
  <si>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</si>
  <si>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</si>
  <si>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</si>
  <si>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</si>
  <si>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</si>
  <si>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</si>
  <si>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</si>
  <si>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</si>
  <si>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</si>
  <si>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</si>
  <si>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</si>
  <si>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</si>
  <si>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</si>
  <si>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</si>
  <si>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</si>
  <si>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</si>
  <si>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</si>
  <si>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</si>
  <si>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</si>
  <si>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</si>
  <si>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</si>
  <si>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</si>
  <si>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</si>
  <si>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</si>
  <si>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</si>
  <si>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</si>
  <si>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</si>
  <si>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</si>
  <si>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</si>
  <si>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</si>
  <si>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</si>
  <si>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</si>
  <si>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</si>
  <si>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</si>
  <si>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</si>
  <si>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</si>
  <si>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</si>
  <si>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</si>
  <si>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</si>
  <si>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</si>
  <si>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</si>
  <si>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</si>
  <si>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</si>
  <si>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</si>
  <si>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</si>
  <si>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</si>
  <si>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</si>
  <si>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</si>
  <si>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</si>
  <si>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</si>
  <si>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</si>
  <si>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</si>
  <si>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</si>
  <si>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</si>
  <si>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</si>
  <si>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</si>
  <si>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</si>
  <si>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</si>
  <si>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</si>
  <si>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</si>
  <si>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</si>
  <si>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</si>
  <si>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</si>
  <si>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</si>
  <si>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</si>
  <si>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</si>
  <si>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</si>
  <si>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</si>
  <si>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</si>
  <si>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</si>
  <si>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</si>
  <si>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</si>
  <si>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</si>
  <si>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</si>
  <si>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</si>
  <si>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</si>
  <si>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</si>
  <si>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</si>
  <si>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</si>
  <si>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</si>
  <si>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</si>
  <si>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</si>
  <si>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</si>
  <si>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</si>
  <si>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</si>
  <si>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</si>
  <si>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</si>
  <si>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</si>
  <si>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</si>
  <si>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</si>
  <si>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</si>
  <si>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</si>
  <si>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</si>
  <si>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</si>
  <si>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</si>
  <si>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</si>
  <si>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</si>
  <si>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</si>
  <si>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</si>
  <si>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</si>
  <si>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</si>
  <si>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</si>
  <si>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</si>
  <si>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</si>
  <si>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</si>
  <si>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</si>
  <si>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</si>
  <si>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</si>
  <si>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</si>
  <si>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</si>
  <si>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</si>
  <si>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</si>
  <si>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</si>
  <si>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</si>
  <si>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</si>
  <si>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</si>
  <si>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</si>
  <si>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</si>
  <si>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</si>
  <si>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</si>
  <si>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</si>
  <si>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</si>
  <si>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</si>
  <si>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</si>
  <si>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</si>
  <si>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</si>
  <si>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</si>
  <si>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</si>
  <si>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</si>
  <si>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</si>
  <si>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</si>
  <si>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</si>
  <si>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</si>
  <si>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</si>
  <si>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</si>
  <si>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</si>
  <si>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</si>
  <si>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</si>
  <si>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</si>
  <si>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</si>
  <si>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</si>
  <si>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</si>
  <si>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</si>
  <si>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</si>
  <si>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</si>
  <si>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</si>
  <si>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</si>
  <si>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</si>
  <si>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</si>
  <si>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</si>
  <si>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</si>
  <si>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</si>
  <si>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</si>
  <si>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</si>
  <si>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</si>
  <si>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</si>
  <si>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</si>
  <si>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</si>
  <si>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</si>
  <si>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</si>
  <si>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</si>
  <si>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</si>
  <si>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</si>
  <si>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</si>
  <si>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</si>
  <si>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</si>
  <si>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</si>
  <si>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</si>
  <si>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</si>
  <si>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</si>
  <si>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</si>
  <si>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</si>
  <si>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</si>
  <si>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</si>
  <si>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</si>
  <si>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</si>
  <si>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</si>
  <si>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</si>
  <si>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</si>
  <si>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</si>
  <si>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</si>
  <si>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</si>
  <si>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</si>
  <si>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</si>
  <si>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</si>
  <si>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</si>
  <si>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</si>
  <si>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</si>
  <si>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</si>
  <si>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</si>
  <si>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</si>
  <si>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</si>
  <si>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</si>
  <si>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</si>
  <si>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</si>
  <si>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</si>
  <si>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</si>
  <si>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</si>
  <si>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</si>
  <si>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</si>
  <si>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</si>
  <si>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</si>
  <si>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</si>
  <si>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</si>
  <si>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</si>
  <si>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</si>
  <si>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</si>
  <si>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</si>
  <si>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</si>
  <si>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</si>
  <si>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</si>
  <si>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</si>
  <si>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</si>
  <si>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</si>
  <si>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</si>
  <si>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</si>
  <si>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</si>
  <si>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</si>
  <si>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</si>
  <si>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</si>
  <si>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</si>
  <si>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</si>
  <si>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</si>
  <si>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</si>
  <si>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</si>
  <si>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</si>
  <si>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</si>
  <si>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</si>
  <si>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</si>
  <si>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</si>
  <si>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</si>
  <si>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</si>
  <si>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</si>
  <si>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</si>
  <si>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</si>
  <si>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</si>
  <si>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</si>
  <si>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</si>
  <si>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</si>
  <si>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</si>
  <si>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</si>
  <si>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</si>
  <si>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</si>
  <si>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</si>
  <si>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</si>
  <si>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</si>
  <si>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</si>
  <si>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</si>
  <si>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</si>
  <si>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</si>
  <si>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</si>
  <si>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</si>
  <si>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</si>
  <si>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</si>
  <si>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</si>
  <si>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</si>
  <si>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</si>
  <si>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</si>
  <si>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</si>
  <si>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</si>
  <si>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</si>
  <si>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</si>
  <si>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</si>
  <si>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</si>
  <si>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</si>
  <si>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</si>
  <si>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</si>
  <si>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</si>
  <si>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</si>
  <si>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</si>
  <si>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</si>
  <si>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</si>
  <si>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</si>
  <si>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</si>
  <si>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</si>
  <si>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</si>
  <si>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</si>
  <si>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</si>
  <si>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</si>
  <si>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</si>
  <si>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</si>
  <si>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</si>
  <si>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</si>
  <si>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</si>
  <si>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</si>
  <si>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</si>
  <si>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</si>
  <si>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</si>
  <si>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</si>
  <si>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</si>
  <si>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</si>
  <si>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</si>
  <si>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</si>
  <si>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</si>
  <si>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</si>
  <si>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</si>
  <si>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</si>
  <si>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</si>
  <si>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</si>
  <si>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</si>
  <si>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</si>
  <si>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</si>
  <si>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</si>
  <si>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</si>
  <si>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</si>
  <si>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</si>
  <si>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</si>
  <si>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</si>
  <si>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</si>
  <si>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</si>
  <si>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</si>
  <si>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</si>
  <si>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</si>
  <si>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</si>
  <si>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</si>
  <si>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</si>
  <si>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</si>
  <si>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</si>
  <si>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</si>
  <si>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</si>
  <si>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</si>
  <si>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</si>
  <si>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</si>
  <si>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</si>
  <si>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</si>
  <si>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</si>
  <si>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</si>
  <si>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</si>
  <si>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</si>
  <si>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</si>
  <si>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</si>
  <si>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</si>
  <si>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</si>
  <si>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</si>
  <si>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</si>
  <si>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</si>
  <si>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</si>
  <si>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</si>
  <si>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</si>
  <si>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</si>
  <si>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</si>
  <si>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</si>
  <si>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</si>
  <si>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</si>
  <si>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</si>
  <si>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</si>
  <si>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</si>
  <si>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</si>
  <si>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</si>
  <si>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</si>
  <si>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</si>
  <si>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</si>
  <si>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</si>
  <si>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</si>
  <si>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</si>
  <si>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</si>
  <si>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</si>
  <si>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</si>
  <si>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</si>
  <si>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</si>
  <si>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</si>
  <si>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</si>
  <si>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</si>
  <si>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</si>
  <si>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</si>
  <si>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</si>
  <si>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</si>
  <si>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</si>
  <si>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</si>
  <si>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</si>
  <si>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</si>
  <si>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</si>
  <si>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</si>
  <si>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</si>
  <si>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</si>
  <si>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</si>
  <si>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</si>
  <si>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</si>
  <si>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</si>
  <si>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</si>
  <si>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</si>
  <si>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</si>
  <si>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</si>
  <si>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</si>
  <si>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</si>
  <si>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</si>
  <si>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</si>
  <si>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</si>
  <si>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</si>
  <si>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</si>
  <si>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</si>
  <si>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</si>
  <si>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</si>
  <si>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</si>
  <si>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</si>
  <si>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</si>
  <si>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</si>
  <si>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</si>
  <si>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</si>
  <si>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</si>
  <si>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</si>
  <si>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</si>
  <si>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</si>
  <si>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</si>
  <si>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</si>
  <si>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</si>
  <si>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</si>
  <si>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</si>
  <si>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</si>
  <si>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</si>
  <si>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</si>
  <si>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</si>
  <si>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</si>
  <si>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</si>
  <si>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</si>
  <si>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</si>
  <si>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</si>
  <si>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</si>
  <si>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</si>
  <si>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</si>
  <si>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</si>
  <si>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</si>
  <si>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</si>
  <si>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</si>
  <si>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</si>
  <si>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</si>
  <si>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</si>
  <si>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</si>
  <si>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</si>
  <si>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</si>
  <si>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</si>
  <si>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</si>
  <si>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</si>
  <si>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</si>
  <si>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</si>
  <si>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</si>
  <si>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</si>
  <si>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</si>
  <si>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</si>
  <si>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</si>
  <si>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</si>
  <si>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</si>
  <si>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</si>
  <si>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</si>
  <si>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</si>
  <si>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</si>
  <si>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</si>
  <si>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</si>
  <si>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</si>
  <si>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</si>
  <si>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</si>
  <si>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</si>
  <si>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</si>
  <si>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</si>
  <si>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</si>
  <si>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</si>
  <si>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</si>
  <si>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</si>
  <si>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</si>
  <si>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</si>
  <si>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</si>
  <si>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</si>
  <si>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</si>
  <si>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</si>
  <si>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</si>
  <si>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</si>
  <si>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</si>
  <si>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</si>
  <si>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</si>
  <si>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</si>
  <si>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</si>
  <si>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</si>
  <si>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</si>
  <si>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</si>
  <si>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</si>
  <si>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</si>
  <si>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</si>
  <si>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</si>
  <si>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</si>
  <si>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</si>
  <si>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</si>
  <si>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</si>
  <si>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</si>
  <si>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</si>
  <si>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</si>
  <si>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</si>
  <si>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</si>
  <si>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</si>
  <si>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</si>
  <si>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</si>
  <si>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</si>
  <si>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</si>
  <si>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</si>
  <si>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</si>
  <si>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</si>
  <si>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</si>
  <si>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</si>
  <si>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</si>
  <si>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</si>
  <si>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</si>
  <si>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</si>
  <si>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</si>
  <si>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</si>
  <si>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</si>
  <si>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</si>
  <si>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</si>
  <si>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</si>
  <si>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</si>
  <si>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</si>
  <si>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</si>
  <si>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</si>
  <si>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</si>
  <si>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</si>
  <si>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</si>
  <si>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</si>
  <si>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</si>
  <si>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</si>
  <si>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</si>
  <si>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</si>
  <si>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</si>
  <si>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</si>
  <si>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</si>
  <si>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</si>
  <si>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</si>
  <si>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</si>
  <si>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</si>
  <si>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</si>
  <si>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</si>
  <si>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</si>
  <si>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</si>
  <si>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</si>
  <si>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</si>
  <si>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</si>
  <si>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</si>
  <si>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</si>
  <si>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</si>
  <si>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</si>
  <si>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</si>
  <si>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</si>
  <si>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</si>
  <si>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</si>
  <si>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</si>
  <si>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</si>
  <si>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</si>
  <si>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</si>
  <si>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</si>
  <si>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</si>
  <si>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</si>
  <si>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</si>
  <si>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</si>
  <si>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</si>
  <si>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</si>
  <si>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</si>
  <si>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</si>
  <si>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</si>
  <si>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</si>
  <si>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</si>
  <si>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</si>
  <si>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</si>
  <si>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</si>
  <si>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</si>
  <si>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</si>
  <si>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</si>
  <si>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</si>
  <si>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</si>
  <si>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</si>
  <si>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</si>
  <si>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</si>
  <si>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</si>
  <si>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</si>
  <si>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</si>
  <si>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</si>
  <si>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</si>
  <si>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</si>
  <si>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</si>
  <si>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</si>
  <si>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</si>
  <si>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</si>
  <si>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</si>
  <si>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</si>
  <si>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</si>
  <si>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</si>
  <si>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</si>
  <si>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</si>
  <si>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</si>
  <si>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</si>
  <si>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</si>
  <si>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</si>
  <si>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</si>
  <si>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</si>
  <si>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</si>
  <si>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</si>
  <si>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</si>
  <si>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</si>
  <si>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</si>
  <si>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</si>
  <si>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</si>
  <si>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</si>
  <si>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</si>
  <si>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</si>
  <si>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</si>
  <si>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</si>
  <si>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</si>
  <si>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</si>
  <si>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</si>
  <si>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</si>
  <si>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</si>
  <si>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</si>
  <si>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</si>
  <si>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</si>
  <si>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</si>
  <si>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</si>
  <si>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</si>
  <si>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</si>
  <si>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</si>
  <si>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</si>
  <si>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</si>
  <si>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</si>
  <si>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</si>
  <si>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</si>
  <si>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</si>
  <si>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</si>
  <si>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</si>
  <si>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</si>
  <si>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</si>
  <si>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</si>
  <si>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</si>
  <si>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</si>
  <si>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</si>
  <si>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</si>
  <si>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</si>
  <si>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</si>
  <si>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</si>
  <si>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</si>
  <si>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</si>
  <si>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</si>
  <si>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</si>
  <si>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</si>
  <si>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</si>
  <si>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</si>
  <si>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</si>
  <si>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</si>
  <si>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</si>
  <si>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</si>
  <si>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</si>
  <si>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</si>
  <si>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</si>
  <si>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</si>
  <si>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</si>
  <si>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</si>
  <si>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</si>
  <si>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</si>
  <si>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</si>
  <si>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</si>
  <si>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</si>
  <si>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</si>
  <si>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</si>
  <si>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</si>
  <si>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</si>
  <si>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</si>
  <si>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</si>
  <si>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</si>
  <si>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</si>
  <si>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</si>
  <si>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</si>
  <si>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</si>
  <si>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</si>
  <si>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</si>
  <si>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</si>
  <si>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</si>
  <si>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</si>
  <si>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</si>
  <si>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</si>
  <si>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</si>
  <si>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</si>
  <si>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</si>
  <si>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</si>
  <si>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</si>
  <si>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</si>
  <si>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</si>
  <si>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</si>
  <si>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</si>
  <si>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</si>
  <si>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</si>
  <si>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</si>
  <si>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</si>
  <si>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</si>
  <si>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</si>
  <si>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</si>
  <si>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</si>
  <si>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</si>
  <si>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</si>
  <si>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</si>
  <si>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</si>
  <si>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</si>
  <si>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</si>
  <si>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</si>
  <si>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</si>
  <si>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</si>
  <si>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</si>
  <si>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</si>
  <si>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</si>
  <si>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</si>
  <si>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</si>
  <si>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</si>
  <si>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</si>
  <si>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</si>
  <si>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</si>
  <si>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</si>
  <si>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</si>
  <si>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</si>
  <si>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</si>
  <si>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</si>
  <si>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</si>
  <si>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</si>
  <si>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</si>
  <si>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</si>
  <si>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</si>
  <si>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</si>
  <si>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</si>
  <si>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</si>
  <si>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</si>
  <si>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</si>
  <si>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</si>
  <si>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</si>
  <si>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</si>
  <si>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</si>
  <si>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</si>
  <si>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</si>
  <si>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</si>
  <si>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</si>
  <si>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</si>
  <si>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</si>
  <si>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</si>
  <si>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</si>
  <si>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</si>
  <si>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</si>
  <si>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</si>
  <si>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</si>
  <si>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</si>
  <si>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</si>
  <si>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</si>
  <si>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</si>
  <si>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</si>
  <si>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</si>
  <si>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</si>
  <si>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</si>
  <si>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</si>
  <si>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</si>
  <si>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</si>
  <si>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</si>
  <si>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</si>
  <si>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</si>
  <si>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</si>
  <si>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</si>
  <si>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</si>
  <si>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</si>
  <si>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</si>
  <si>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</si>
  <si>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</si>
  <si>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</si>
  <si>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</si>
  <si>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</si>
  <si>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</si>
  <si>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</si>
  <si>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</si>
  <si>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</si>
  <si>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</si>
  <si>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</si>
  <si>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</si>
  <si>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</si>
  <si>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</si>
  <si>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</si>
  <si>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</si>
  <si>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</si>
  <si>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</si>
  <si>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</si>
  <si>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</si>
  <si>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</si>
  <si>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</si>
  <si>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</si>
  <si>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</si>
  <si>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</si>
  <si>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</si>
  <si>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</si>
  <si>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</si>
  <si>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</si>
  <si>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</si>
  <si>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</si>
  <si>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</si>
  <si>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</si>
  <si>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</si>
  <si>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</si>
  <si>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</si>
  <si>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</si>
  <si>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</si>
  <si>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</si>
  <si>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</si>
  <si>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</si>
  <si>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</si>
  <si>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</si>
  <si>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</si>
  <si>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</si>
  <si>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</si>
  <si>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</si>
  <si>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</si>
  <si>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</si>
  <si>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</si>
  <si>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</si>
  <si>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</si>
  <si>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</si>
  <si>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</si>
  <si>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</si>
  <si>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</si>
  <si>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</si>
  <si>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</si>
  <si>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</si>
  <si>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</si>
  <si>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</si>
  <si>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</si>
  <si>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</si>
  <si>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</si>
  <si>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</si>
  <si>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</si>
  <si>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</si>
  <si>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</si>
  <si>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</si>
  <si>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</si>
  <si>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</si>
  <si>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</si>
  <si>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</si>
  <si>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</si>
  <si>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</si>
  <si>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</si>
  <si>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</si>
  <si>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</si>
  <si>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</si>
  <si>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</si>
  <si>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</si>
  <si>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</si>
  <si>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</si>
  <si>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</si>
  <si>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</si>
  <si>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</si>
  <si>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</si>
  <si>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</si>
  <si>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</si>
  <si>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</si>
  <si>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</si>
  <si>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</si>
  <si>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</si>
  <si>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</si>
  <si>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</si>
  <si>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</si>
  <si>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</si>
  <si>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</si>
  <si>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</si>
  <si>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</si>
  <si>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</si>
  <si>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</si>
  <si>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</si>
  <si>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</si>
  <si>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</si>
  <si>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</si>
  <si>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</si>
  <si>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</si>
  <si>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</si>
  <si>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</si>
  <si>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</si>
  <si>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</si>
  <si>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</si>
  <si>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</si>
  <si>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</si>
  <si>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</si>
  <si>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</si>
  <si>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</si>
  <si>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</si>
  <si>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</si>
  <si>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</si>
  <si>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</si>
  <si>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</si>
  <si>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</si>
  <si>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</si>
  <si>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</si>
  <si>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</si>
  <si>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</si>
  <si>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</si>
  <si>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</si>
  <si>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</si>
  <si>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</si>
  <si>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</si>
  <si>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</si>
  <si>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</si>
  <si>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</si>
  <si>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</si>
  <si>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</si>
  <si>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</si>
  <si>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</si>
  <si>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</si>
  <si>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</si>
  <si>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</si>
  <si>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</si>
  <si>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</si>
  <si>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</si>
  <si>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</si>
  <si>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</si>
  <si>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</si>
  <si>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</si>
  <si>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</si>
  <si>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</si>
  <si>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</si>
  <si>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</si>
  <si>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</si>
  <si>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</si>
  <si>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</si>
  <si>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</si>
  <si>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</si>
  <si>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</si>
  <si>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</si>
  <si>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</si>
  <si>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</si>
  <si>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</si>
  <si>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</si>
  <si>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</si>
  <si>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</si>
  <si>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</si>
  <si>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</si>
  <si>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</si>
  <si>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</si>
  <si>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</si>
  <si>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</si>
  <si>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</si>
  <si>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</si>
  <si>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</si>
  <si>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</si>
  <si>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</si>
  <si>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</si>
  <si>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</si>
  <si>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</si>
  <si>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</si>
  <si>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</si>
  <si>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</si>
  <si>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</si>
  <si>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</si>
  <si>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</si>
  <si>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</si>
  <si>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</si>
  <si>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</si>
  <si>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</si>
  <si>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</si>
  <si>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</si>
  <si>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</si>
  <si>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</si>
  <si>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</si>
  <si>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</si>
  <si>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</si>
  <si>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</si>
  <si>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</si>
  <si>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</si>
  <si>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</si>
  <si>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</si>
  <si>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</si>
  <si>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</si>
  <si>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</si>
  <si>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</si>
  <si>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</si>
  <si>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</si>
  <si>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</si>
  <si>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</si>
  <si>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</si>
  <si>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</si>
  <si>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</si>
  <si>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</si>
  <si>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</si>
  <si>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</si>
  <si>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</si>
  <si>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</si>
  <si>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</si>
  <si>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</si>
  <si>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</si>
  <si>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</si>
  <si>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</si>
  <si>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</si>
  <si>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</si>
  <si>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</si>
  <si>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</si>
  <si>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</si>
  <si>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</si>
  <si>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</si>
  <si>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</si>
  <si>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</si>
  <si>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</si>
  <si>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</si>
  <si>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</si>
  <si>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</si>
  <si>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</si>
  <si>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</si>
  <si>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</si>
  <si>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</si>
  <si>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</si>
  <si>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</si>
  <si>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</si>
  <si>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</si>
  <si>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</si>
  <si>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</si>
  <si>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</si>
  <si>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</si>
  <si>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</si>
  <si>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</si>
  <si>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</si>
  <si>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</si>
  <si>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</si>
  <si>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</si>
  <si>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</si>
  <si>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</si>
  <si>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</si>
  <si>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</si>
  <si>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</si>
  <si>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</si>
  <si>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</si>
  <si>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</si>
  <si>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</si>
  <si>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</si>
  <si>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</si>
  <si>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</si>
  <si>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</si>
  <si>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</si>
  <si>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</si>
  <si>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</si>
  <si>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</si>
  <si>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</si>
  <si>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</si>
  <si>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</si>
  <si>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</si>
  <si>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</si>
  <si>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</si>
  <si>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</si>
  <si>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</si>
  <si>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</si>
  <si>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</si>
  <si>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</si>
  <si>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</si>
  <si>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</si>
  <si>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</si>
  <si>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</si>
  <si>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</si>
  <si>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</si>
  <si>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</si>
  <si>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</si>
  <si>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</si>
  <si>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</si>
  <si>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</si>
  <si>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</si>
  <si>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</si>
  <si>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</si>
  <si>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</si>
  <si>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</si>
  <si>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</si>
  <si>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</si>
  <si>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</si>
  <si>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</si>
  <si>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</si>
  <si>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</si>
  <si>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</si>
  <si>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</si>
  <si>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</si>
  <si>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</si>
  <si>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</si>
  <si>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</si>
  <si>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</si>
  <si>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</si>
  <si>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</si>
  <si>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</si>
  <si>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</si>
  <si>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</si>
  <si>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</si>
  <si>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</si>
  <si>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</si>
  <si>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</si>
  <si>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</si>
  <si>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</si>
  <si>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</si>
  <si>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</si>
  <si>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</si>
  <si>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</si>
  <si>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</si>
  <si>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</si>
  <si>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</si>
  <si>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</si>
  <si>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</si>
  <si>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</si>
  <si>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</si>
  <si>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</si>
  <si>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</si>
  <si>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</si>
  <si>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</si>
  <si>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</si>
  <si>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</si>
  <si>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</si>
  <si>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</si>
  <si>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</si>
  <si>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</si>
  <si>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</si>
  <si>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</si>
  <si>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</si>
  <si>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</si>
  <si>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</si>
  <si>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</si>
  <si>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</si>
  <si>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</si>
  <si>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</si>
  <si>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</si>
  <si>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</si>
  <si>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</si>
  <si>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</si>
  <si>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</si>
  <si>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</si>
  <si>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</si>
  <si>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</si>
  <si>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</si>
  <si>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</si>
  <si>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</si>
  <si>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</si>
  <si>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</si>
  <si>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</si>
  <si>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</si>
  <si>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</si>
  <si>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</si>
  <si>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</si>
  <si>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</si>
  <si>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</si>
  <si>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</si>
  <si>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</si>
  <si>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</si>
  <si>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</si>
  <si>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</si>
  <si>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</si>
  <si>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</si>
  <si>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</si>
  <si>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</si>
  <si>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</si>
  <si>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</si>
  <si>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</si>
  <si>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</si>
  <si>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</si>
  <si>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</si>
  <si>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</si>
  <si>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</si>
  <si>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</si>
  <si>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</si>
  <si>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</si>
  <si>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</si>
  <si>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</si>
  <si>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</si>
  <si>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</si>
  <si>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</si>
  <si>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</si>
  <si>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</si>
  <si>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</si>
  <si>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</si>
  <si>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</si>
  <si>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</si>
  <si>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</si>
  <si>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</si>
  <si>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</si>
  <si>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</si>
  <si>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</si>
  <si>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</si>
  <si>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</si>
  <si>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</si>
  <si>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</si>
  <si>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</si>
  <si>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</si>
  <si>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</si>
  <si>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</si>
  <si>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</si>
  <si>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</si>
  <si>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</si>
  <si>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</si>
  <si>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</si>
  <si>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</si>
  <si>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</si>
  <si>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</si>
  <si>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</si>
  <si>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</si>
  <si>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</si>
  <si>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</si>
  <si>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</si>
  <si>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</si>
  <si>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</si>
  <si>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</si>
  <si>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</si>
  <si>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</si>
  <si>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</si>
  <si>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</si>
  <si>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</si>
  <si>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</si>
  <si>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</si>
  <si>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</si>
  <si>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</si>
  <si>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</si>
  <si>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</si>
  <si>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</si>
  <si>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</si>
  <si>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</si>
  <si>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</si>
  <si>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</si>
  <si>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</si>
  <si>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</si>
  <si>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</si>
  <si>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</si>
  <si>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</si>
  <si>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</si>
  <si>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</si>
  <si>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</si>
  <si>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</si>
  <si>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</si>
  <si>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</si>
  <si>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</si>
  <si>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</si>
  <si>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</si>
  <si>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</si>
  <si>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</si>
  <si>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</si>
  <si>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</si>
  <si>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</si>
  <si>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</si>
  <si>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</si>
  <si>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</si>
  <si>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</si>
  <si>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</si>
  <si>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</si>
  <si>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</si>
  <si>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</si>
  <si>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</si>
  <si>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</si>
  <si>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</si>
  <si>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</si>
  <si>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</si>
  <si>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</si>
  <si>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</si>
  <si>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</si>
  <si>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</si>
  <si>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</si>
  <si>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</si>
  <si>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</si>
  <si>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</si>
  <si>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</si>
  <si>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</si>
  <si>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</si>
  <si>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</si>
  <si>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</si>
  <si>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</si>
  <si>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</si>
  <si>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</si>
  <si>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</si>
  <si>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</si>
  <si>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</si>
  <si>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</si>
  <si>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</si>
  <si>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</si>
  <si>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</si>
  <si>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</si>
  <si>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</si>
  <si>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</si>
  <si>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</si>
  <si>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</si>
  <si>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</si>
  <si>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</si>
  <si>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</si>
  <si>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</si>
  <si>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</si>
  <si>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</si>
  <si>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</si>
  <si>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</si>
  <si>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</si>
  <si>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</si>
  <si>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</si>
  <si>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</si>
  <si>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</si>
  <si>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</si>
  <si>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</si>
  <si>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</si>
  <si>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</si>
  <si>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</si>
  <si>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</si>
  <si>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</si>
  <si>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</si>
  <si>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</si>
  <si>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</si>
  <si>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</si>
  <si>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</si>
  <si>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</si>
  <si>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</si>
  <si>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</si>
  <si>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</si>
  <si>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</si>
  <si>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</si>
  <si>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</si>
  <si>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</si>
  <si>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</si>
  <si>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</si>
  <si>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</si>
  <si>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</si>
  <si>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</si>
  <si>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</si>
  <si>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</si>
  <si>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</si>
  <si>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</si>
  <si>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</si>
  <si>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</si>
  <si>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</si>
  <si>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</si>
  <si>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</si>
  <si>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</si>
  <si>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</si>
  <si>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</si>
  <si>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</si>
  <si>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</si>
  <si>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</si>
  <si>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</si>
  <si>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</si>
  <si>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</si>
  <si>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</si>
  <si>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</si>
  <si>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</si>
  <si>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</si>
  <si>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</si>
  <si>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</si>
  <si>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</si>
  <si>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</si>
  <si>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</si>
  <si>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</si>
  <si>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</si>
  <si>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</si>
  <si>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</si>
  <si>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</si>
  <si>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</si>
  <si>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</si>
  <si>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</si>
  <si>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</si>
  <si>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</si>
  <si>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</si>
  <si>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</si>
  <si>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</si>
  <si>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</si>
  <si>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</si>
  <si>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</si>
  <si>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</si>
  <si>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</si>
  <si>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</si>
  <si>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</si>
  <si>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</si>
  <si>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</si>
  <si>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</si>
  <si>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</si>
  <si>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</si>
  <si>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</si>
  <si>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</si>
  <si>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</si>
  <si>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</si>
  <si>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</si>
  <si>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</si>
  <si>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</si>
  <si>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</si>
  <si>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</si>
  <si>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</si>
  <si>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</si>
  <si>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</si>
  <si>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</si>
  <si>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</si>
  <si>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</si>
  <si>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</si>
  <si>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</si>
  <si>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</si>
  <si>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</si>
  <si>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</si>
  <si>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</si>
  <si>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</si>
  <si>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</si>
  <si>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</si>
  <si>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</si>
  <si>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</si>
  <si>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</si>
  <si>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</si>
  <si>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</si>
  <si>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</si>
  <si>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</si>
  <si>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</si>
  <si>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</si>
  <si>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</si>
  <si>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</si>
  <si>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</si>
  <si>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</si>
  <si>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</si>
  <si>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</si>
  <si>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</si>
  <si>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</si>
  <si>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</si>
  <si>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</si>
  <si>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</si>
  <si>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</si>
  <si>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</si>
  <si>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</si>
  <si>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</si>
  <si>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</si>
  <si>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</si>
  <si>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</si>
  <si>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</si>
  <si>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</si>
  <si>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</si>
  <si>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</si>
  <si>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</si>
  <si>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</si>
  <si>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</si>
  <si>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</si>
  <si>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</si>
  <si>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</si>
  <si>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</si>
  <si>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</si>
  <si>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</si>
  <si>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</si>
  <si>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</si>
  <si>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</si>
  <si>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</si>
  <si>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</si>
  <si>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</si>
  <si>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</si>
  <si>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</si>
  <si>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</si>
  <si>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</si>
  <si>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</si>
  <si>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</si>
  <si>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</si>
  <si>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</si>
  <si>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</si>
  <si>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</si>
  <si>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</si>
  <si>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</si>
  <si>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</si>
  <si>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</si>
  <si>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</si>
  <si>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</si>
  <si>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</si>
  <si>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</si>
  <si>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</si>
  <si>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</si>
  <si>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</si>
  <si>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</si>
  <si>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</si>
  <si>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</si>
  <si>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</si>
  <si>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</si>
  <si>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</si>
  <si>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</si>
  <si>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</si>
  <si>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</si>
  <si>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</si>
  <si>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</si>
  <si>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</si>
  <si>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</si>
  <si>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</si>
  <si>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</si>
  <si>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</si>
  <si>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</si>
  <si>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</si>
  <si>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</si>
  <si>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</si>
  <si>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</si>
  <si>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</si>
  <si>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</si>
  <si>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</si>
  <si>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</si>
  <si>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</si>
  <si>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</si>
  <si>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</si>
  <si>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</si>
  <si>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</si>
  <si>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</si>
  <si>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</si>
  <si>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</si>
  <si>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</si>
  <si>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</si>
  <si>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</si>
  <si>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</si>
  <si>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</si>
  <si>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</si>
  <si>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</si>
  <si>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</si>
  <si>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</si>
  <si>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</si>
  <si>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</si>
  <si>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</si>
  <si>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</si>
  <si>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</si>
  <si>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</si>
  <si>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</si>
  <si>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</si>
  <si>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</si>
  <si>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</si>
  <si>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</si>
  <si>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</si>
  <si>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</si>
  <si>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</si>
  <si>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</si>
  <si>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</si>
  <si>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</si>
  <si>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</si>
  <si>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</si>
  <si>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</si>
  <si>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</si>
  <si>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</si>
  <si>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</si>
  <si>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</si>
  <si>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</si>
  <si>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</si>
  <si>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</si>
  <si>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</si>
  <si>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</si>
  <si>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</si>
  <si>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</si>
  <si>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</si>
  <si>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</si>
  <si>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</si>
  <si>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</si>
  <si>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</si>
  <si>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</si>
  <si>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</si>
  <si>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</si>
  <si>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</si>
  <si>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</si>
  <si>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</si>
  <si>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</si>
  <si>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</si>
  <si>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</si>
  <si>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</si>
  <si>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</si>
  <si>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</si>
  <si>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</si>
  <si>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</si>
  <si>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</si>
  <si>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</si>
  <si>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</si>
  <si>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</si>
  <si>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</si>
  <si>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</si>
  <si>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</si>
  <si>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</si>
  <si>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</si>
  <si>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</si>
  <si>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</si>
  <si>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</si>
  <si>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</si>
  <si>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</si>
  <si>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</si>
  <si>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</si>
  <si>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</si>
  <si>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</si>
  <si>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</si>
  <si>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</si>
  <si>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</si>
  <si>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</si>
  <si>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</si>
  <si>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</si>
  <si>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</si>
  <si>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</si>
  <si>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</si>
  <si>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</si>
  <si>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</si>
  <si>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</si>
  <si>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</si>
  <si>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</si>
  <si>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</si>
  <si>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</si>
  <si>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</si>
  <si>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</si>
  <si>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</si>
  <si>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</si>
  <si>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</si>
  <si>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</si>
  <si>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</si>
  <si>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</si>
  <si>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</si>
  <si>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</si>
  <si>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</si>
  <si>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</si>
  <si>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</si>
  <si>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</si>
  <si>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</si>
  <si>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</si>
  <si>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</si>
  <si>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</si>
  <si>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</si>
  <si>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</si>
  <si>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</si>
  <si>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</si>
  <si>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</si>
  <si>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</si>
  <si>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</si>
  <si>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</si>
  <si>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</si>
  <si>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</si>
  <si>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</si>
  <si>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</si>
  <si>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</si>
  <si>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</si>
  <si>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</si>
  <si>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</si>
  <si>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</si>
  <si>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</si>
  <si>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</si>
  <si>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</si>
  <si>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</si>
  <si>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</si>
  <si>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</si>
  <si>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</si>
  <si>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</si>
  <si>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</si>
  <si>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</si>
  <si>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</si>
  <si>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</si>
  <si>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</si>
  <si>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</si>
  <si>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</si>
  <si>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</si>
  <si>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</si>
  <si>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</si>
  <si>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</si>
  <si>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</si>
  <si>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</si>
  <si>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</si>
  <si>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</si>
  <si>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</si>
  <si>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</si>
  <si>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</si>
  <si>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</si>
  <si>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</si>
  <si>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</si>
  <si>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</si>
  <si>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</si>
  <si>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</si>
  <si>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</si>
  <si>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</si>
  <si>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</si>
  <si>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</si>
  <si>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</si>
  <si>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</si>
  <si>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</si>
  <si>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</si>
  <si>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</si>
  <si>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</si>
  <si>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</si>
  <si>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</si>
  <si>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</si>
  <si>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</si>
  <si>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</si>
  <si>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</si>
  <si>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</si>
  <si>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</si>
  <si>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</si>
  <si>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</si>
  <si>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</si>
  <si>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</si>
  <si>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</si>
  <si>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</si>
  <si>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</si>
  <si>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</si>
  <si>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</si>
  <si>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</si>
  <si>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</si>
  <si>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</si>
  <si>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</si>
  <si>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</si>
  <si>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</si>
  <si>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</si>
  <si>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</si>
  <si>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</si>
  <si>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</si>
  <si>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</si>
  <si>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</si>
  <si>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</si>
  <si>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</si>
  <si>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</si>
  <si>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</si>
  <si>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</si>
  <si>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</si>
  <si>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</si>
  <si>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</si>
  <si>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</si>
  <si>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</si>
  <si>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</si>
  <si>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</si>
  <si>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</si>
  <si>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</si>
  <si>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</si>
  <si>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</si>
  <si>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</si>
  <si>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</si>
  <si>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</si>
  <si>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</si>
  <si>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</si>
  <si>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</si>
  <si>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</si>
  <si>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</si>
  <si>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</si>
  <si>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</si>
  <si>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</si>
  <si>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</si>
  <si>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</si>
  <si>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</si>
  <si>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</si>
  <si>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</si>
  <si>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</si>
  <si>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</si>
  <si>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</si>
  <si>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</si>
  <si>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</si>
  <si>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</si>
  <si>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</si>
  <si>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</si>
  <si>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</si>
  <si>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</si>
  <si>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</si>
  <si>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</si>
  <si>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</si>
  <si>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</si>
  <si>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</si>
  <si>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</si>
  <si>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</si>
  <si>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</si>
  <si>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</si>
  <si>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</si>
  <si>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</si>
  <si>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</si>
  <si>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</si>
  <si>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</si>
  <si>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</si>
  <si>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</si>
  <si>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</si>
  <si>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</si>
  <si>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</si>
  <si>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</si>
  <si>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</si>
  <si>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</si>
  <si>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</si>
  <si>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</si>
  <si>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</si>
  <si>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</si>
  <si>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</si>
  <si>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</si>
  <si>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</si>
  <si>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</si>
  <si>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</si>
  <si>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</si>
  <si>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</si>
  <si>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</si>
  <si>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</si>
  <si>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</si>
  <si>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</si>
  <si>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</si>
  <si>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</si>
  <si>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</si>
  <si>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</si>
  <si>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</si>
  <si>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</si>
  <si>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</si>
  <si>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</si>
  <si>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</si>
  <si>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</si>
  <si>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</si>
  <si>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</si>
  <si>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</si>
  <si>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</si>
  <si>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</si>
  <si>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</si>
  <si>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</si>
  <si>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</si>
  <si>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</si>
  <si>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</si>
  <si>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</si>
  <si>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</si>
  <si>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</si>
  <si>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</si>
  <si>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</si>
  <si>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</si>
  <si>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</si>
  <si>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</si>
  <si>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</si>
  <si>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</si>
  <si>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</si>
  <si>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</si>
  <si>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</si>
  <si>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</si>
  <si>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</si>
  <si>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</si>
  <si>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</si>
  <si>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</si>
  <si>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</si>
  <si>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</si>
  <si>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</si>
  <si>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</si>
  <si>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</si>
  <si>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</si>
  <si>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</si>
  <si>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</si>
  <si>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</si>
  <si>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</si>
  <si>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</si>
  <si>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</si>
  <si>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</si>
  <si>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</si>
  <si>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</si>
  <si>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</si>
  <si>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</si>
  <si>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</si>
  <si>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</si>
  <si>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</si>
  <si>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</si>
  <si>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</si>
  <si>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</si>
  <si>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</si>
  <si>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</si>
  <si>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</si>
  <si>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</si>
  <si>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</si>
  <si>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</si>
  <si>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</si>
  <si>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</si>
  <si>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</si>
  <si>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</si>
  <si>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</si>
  <si>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</si>
  <si>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</si>
  <si>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</si>
  <si>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</si>
  <si>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</si>
  <si>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</si>
  <si>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</si>
  <si>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</si>
  <si>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</si>
  <si>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</si>
  <si>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</si>
  <si>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</si>
  <si>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</si>
  <si>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</si>
  <si>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</si>
  <si>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</si>
  <si>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</si>
  <si>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</si>
  <si>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</si>
  <si>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</si>
  <si>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</si>
  <si>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</si>
  <si>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</si>
  <si>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</si>
  <si>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</si>
  <si>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</si>
  <si>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</si>
  <si>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</si>
  <si>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</si>
  <si>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</si>
  <si>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</si>
  <si>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</si>
  <si>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</si>
  <si>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</si>
  <si>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</si>
  <si>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</si>
  <si>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</si>
  <si>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</si>
  <si>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</si>
  <si>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</si>
  <si>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</si>
  <si>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</si>
  <si>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</si>
  <si>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</si>
  <si>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</si>
  <si>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</si>
  <si>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</si>
  <si>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</si>
  <si>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</si>
  <si>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</si>
  <si>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</si>
  <si>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</si>
  <si>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</si>
  <si>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</si>
  <si>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</si>
  <si>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</si>
  <si>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</si>
  <si>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</si>
  <si>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</si>
  <si>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</si>
  <si>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</si>
  <si>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</si>
  <si>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</si>
  <si>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</si>
  <si>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</si>
  <si>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</si>
  <si>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</si>
  <si>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</si>
  <si>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</si>
  <si>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</si>
  <si>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</si>
  <si>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</si>
  <si>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</si>
  <si>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</si>
  <si>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</si>
  <si>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</si>
  <si>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</si>
  <si>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</si>
  <si>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</si>
  <si>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</si>
  <si>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</si>
  <si>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</si>
  <si>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</si>
  <si>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</si>
  <si>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</si>
  <si>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</si>
  <si>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</si>
  <si>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</si>
  <si>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</si>
  <si>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</si>
  <si>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</si>
  <si>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</si>
  <si>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</si>
  <si>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</si>
  <si>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</si>
  <si>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</si>
  <si>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</si>
  <si>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</si>
  <si>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</si>
  <si>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</si>
  <si>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</si>
  <si>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</si>
  <si>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</si>
  <si>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</si>
  <si>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</si>
  <si>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</si>
  <si>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</si>
  <si>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</si>
  <si>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</si>
  <si>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</si>
  <si>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</si>
  <si>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</si>
  <si>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</si>
  <si>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</si>
  <si>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</si>
  <si>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</si>
  <si>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</si>
  <si>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</si>
  <si>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</si>
  <si>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</si>
  <si>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</si>
  <si>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</si>
  <si>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</si>
  <si>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</si>
  <si>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</si>
  <si>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</si>
  <si>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</si>
  <si>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</si>
  <si>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</si>
  <si>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</si>
  <si>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</si>
  <si>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</si>
  <si>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</si>
  <si>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</si>
  <si>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</si>
  <si>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</si>
  <si>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</si>
  <si>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</si>
  <si>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</si>
  <si>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</si>
  <si>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</si>
  <si>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</si>
  <si>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</si>
  <si>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</si>
  <si>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</si>
  <si>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</si>
  <si>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</si>
  <si>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</si>
  <si>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</si>
  <si>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</si>
  <si>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</si>
  <si>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</si>
  <si>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</si>
  <si>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</si>
  <si>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</si>
  <si>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</si>
  <si>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</si>
  <si>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</si>
  <si>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</si>
  <si>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</si>
  <si>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</si>
  <si>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</si>
  <si>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</si>
  <si>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</si>
  <si>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</si>
  <si>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</si>
  <si>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</si>
  <si>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</si>
  <si>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</si>
  <si>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</si>
  <si>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</si>
  <si>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</si>
  <si>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</si>
  <si>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</si>
  <si>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</si>
  <si>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</si>
  <si>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</si>
  <si>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</si>
  <si>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</si>
  <si>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</si>
  <si>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</si>
  <si>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</si>
  <si>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</si>
  <si>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</si>
  <si>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</si>
  <si>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</si>
  <si>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</si>
  <si>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</si>
  <si>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</si>
  <si>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</si>
  <si>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</si>
  <si>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</si>
  <si>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</si>
  <si>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</si>
  <si>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</si>
  <si>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</si>
  <si>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</si>
  <si>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</si>
  <si>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</si>
  <si>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</si>
  <si>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</si>
  <si>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</si>
  <si>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</si>
  <si>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</si>
  <si>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</si>
  <si>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</si>
  <si>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</si>
  <si>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</si>
  <si>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</si>
  <si>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</si>
  <si>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</si>
  <si>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</si>
  <si>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</si>
  <si>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</si>
  <si>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</si>
  <si>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</si>
  <si>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</si>
  <si>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</si>
  <si>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</si>
  <si>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</si>
  <si>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</si>
  <si>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</si>
  <si>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</si>
  <si>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</si>
  <si>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</si>
  <si>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</si>
  <si>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</si>
  <si>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</si>
  <si>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</si>
  <si>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</si>
  <si>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</si>
  <si>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</si>
  <si>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</si>
  <si>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</si>
  <si>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</si>
  <si>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</si>
  <si>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</si>
  <si>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</si>
  <si>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</si>
  <si>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</si>
  <si>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</si>
  <si>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</si>
  <si>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</si>
  <si>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</si>
  <si>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</si>
  <si>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</si>
  <si>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</si>
  <si>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</si>
  <si>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</si>
  <si>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</si>
  <si>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</si>
  <si>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</si>
  <si>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</si>
  <si>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</si>
  <si>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</si>
  <si>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</si>
  <si>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</si>
  <si>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</si>
  <si>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</si>
  <si>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</si>
  <si>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</si>
  <si>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</si>
  <si>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</si>
  <si>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</si>
  <si>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</si>
  <si>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</si>
  <si>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</si>
  <si>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</si>
  <si>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</si>
  <si>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</si>
  <si>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</si>
  <si>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</si>
  <si>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</si>
  <si>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</si>
  <si>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</si>
  <si>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</si>
  <si>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</si>
  <si>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</si>
  <si>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</si>
  <si>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</si>
  <si>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</si>
  <si>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</si>
  <si>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</si>
  <si>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</si>
  <si>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</si>
  <si>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</si>
  <si>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</si>
  <si>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</si>
  <si>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</si>
  <si>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</si>
  <si>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</si>
  <si>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</si>
  <si>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</si>
  <si>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</si>
  <si>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</si>
  <si>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</si>
  <si>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</si>
  <si>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</si>
  <si>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</si>
  <si>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</si>
  <si>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</si>
  <si>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</si>
  <si>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</si>
  <si>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</si>
  <si>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</si>
  <si>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</si>
  <si>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</si>
  <si>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</si>
  <si>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</si>
  <si>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</si>
  <si>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</si>
  <si>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</si>
  <si>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</si>
  <si>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</si>
  <si>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</si>
  <si>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</si>
  <si>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</si>
  <si>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</si>
  <si>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</si>
  <si>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</si>
  <si>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</si>
  <si>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</si>
  <si>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</si>
  <si>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</si>
  <si>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</si>
  <si>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</si>
  <si>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</si>
  <si>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</si>
  <si>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</si>
  <si>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</si>
  <si>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</si>
  <si>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</si>
  <si>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</si>
  <si>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</si>
  <si>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</si>
  <si>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</si>
  <si>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</si>
  <si>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</si>
  <si>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</si>
  <si>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</si>
  <si>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</si>
  <si>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</si>
  <si>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</si>
  <si>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</si>
  <si>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</si>
  <si>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</si>
  <si>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</si>
  <si>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</si>
  <si>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</si>
  <si>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</si>
  <si>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</si>
  <si>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</si>
  <si>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</si>
  <si>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</si>
  <si>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</si>
  <si>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</si>
  <si>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</si>
  <si>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</si>
  <si>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</si>
  <si>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</si>
  <si>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</si>
  <si>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</si>
  <si>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</si>
  <si>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</si>
  <si>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</si>
  <si>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</si>
  <si>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</si>
  <si>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</si>
  <si>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</si>
  <si>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</si>
  <si>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</si>
  <si>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</si>
  <si>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</si>
  <si>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</si>
  <si>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</si>
  <si>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</si>
  <si>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</si>
  <si>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</si>
  <si>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</si>
  <si>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</si>
  <si>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</si>
  <si>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</si>
  <si>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</si>
  <si>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</si>
  <si>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</si>
  <si>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</si>
  <si>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</si>
  <si>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</si>
  <si>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</si>
  <si>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</si>
  <si>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</si>
  <si>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</si>
  <si>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</si>
  <si>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</si>
  <si>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</si>
  <si>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</si>
  <si>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</si>
  <si>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</si>
  <si>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</si>
  <si>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</si>
  <si>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</si>
  <si>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</si>
  <si>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</si>
  <si>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</si>
  <si>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</si>
  <si>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</si>
  <si>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</si>
  <si>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</si>
  <si>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</si>
  <si>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</si>
  <si>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</si>
  <si>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</si>
  <si>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</si>
  <si>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</si>
  <si>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</si>
  <si>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</si>
  <si>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</si>
  <si>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</si>
  <si>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</si>
  <si>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</si>
  <si>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</si>
  <si>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</si>
  <si>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</si>
  <si>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</si>
  <si>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</si>
  <si>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</si>
  <si>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</si>
  <si>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</si>
  <si>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</si>
  <si>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</si>
  <si>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</si>
  <si>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</si>
  <si>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</si>
  <si>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</si>
  <si>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</si>
  <si>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</si>
  <si>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</si>
  <si>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</si>
  <si>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</si>
  <si>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</si>
  <si>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</si>
  <si>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</si>
  <si>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</si>
  <si>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</si>
  <si>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</si>
  <si>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</si>
  <si>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</si>
  <si>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</si>
  <si>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</si>
  <si>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</si>
  <si>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</si>
  <si>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</si>
  <si>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</si>
  <si>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</si>
  <si>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</si>
  <si>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</si>
  <si>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</si>
  <si>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</si>
  <si>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</si>
  <si>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</si>
  <si>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</si>
  <si>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</si>
  <si>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</si>
  <si>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</si>
  <si>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</si>
  <si>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</si>
  <si>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</si>
  <si>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</si>
  <si>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</si>
  <si>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</si>
  <si>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</si>
  <si>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</si>
  <si>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</si>
  <si>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</si>
  <si>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</si>
  <si>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</si>
  <si>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</si>
  <si>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</si>
  <si>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</si>
  <si>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</si>
  <si>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</si>
  <si>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</si>
  <si>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</si>
  <si>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</si>
  <si>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</si>
  <si>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</si>
  <si>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</si>
  <si>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</si>
  <si>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</si>
  <si>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</si>
  <si>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</si>
  <si>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</si>
  <si>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</si>
  <si>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</si>
  <si>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</si>
  <si>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</si>
  <si>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</si>
  <si>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</si>
  <si>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</si>
  <si>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</si>
  <si>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</si>
  <si>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</si>
  <si>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</si>
  <si>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</si>
  <si>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</si>
  <si>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</si>
  <si>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</si>
  <si>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</si>
  <si>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</si>
  <si>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</si>
  <si>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</si>
  <si>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</si>
  <si>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</si>
  <si>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</si>
  <si>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</si>
  <si>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</si>
  <si>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</si>
  <si>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</si>
  <si>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</si>
  <si>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</si>
  <si>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</si>
  <si>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</si>
  <si>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</si>
  <si>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</si>
  <si>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</si>
  <si>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</si>
  <si>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</si>
  <si>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</si>
  <si>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</si>
  <si>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</si>
  <si>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</si>
  <si>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</si>
  <si>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</si>
  <si>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</si>
  <si>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</si>
  <si>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</si>
  <si>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</si>
  <si>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</si>
  <si>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</si>
  <si>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</si>
  <si>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</si>
  <si>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</si>
  <si>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</si>
  <si>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</si>
  <si>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</si>
  <si>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</si>
  <si>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</si>
  <si>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</si>
  <si>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</si>
  <si>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</si>
  <si>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</si>
  <si>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</si>
  <si>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</si>
  <si>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</si>
  <si>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</si>
  <si>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</si>
  <si>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</si>
  <si>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</si>
  <si>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</si>
  <si>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</si>
  <si>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</si>
  <si>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</si>
  <si>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</si>
  <si>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</si>
  <si>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</si>
  <si>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</si>
  <si>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</si>
  <si>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</si>
  <si>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</si>
  <si>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</si>
  <si>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</si>
  <si>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</si>
  <si>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</si>
  <si>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</si>
  <si>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</si>
  <si>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</si>
  <si>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</si>
  <si>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</si>
  <si>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</si>
  <si>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</si>
  <si>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</si>
  <si>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</si>
  <si>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</si>
  <si>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</si>
  <si>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</si>
  <si>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</si>
  <si>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</si>
  <si>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</si>
  <si>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</si>
  <si>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</si>
  <si>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</si>
  <si>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</si>
  <si>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</si>
  <si>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</si>
  <si>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</si>
  <si>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</si>
  <si>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</si>
  <si>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</si>
  <si>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</si>
  <si>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</si>
  <si>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</si>
  <si>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</si>
  <si>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</si>
  <si>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</si>
  <si>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</si>
  <si>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</si>
  <si>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</si>
  <si>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</si>
  <si>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</si>
  <si>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</si>
  <si>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</si>
  <si>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</si>
  <si>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</si>
  <si>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</si>
  <si>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</si>
  <si>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</si>
  <si>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</si>
  <si>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</si>
  <si>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</si>
  <si>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</si>
  <si>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</si>
  <si>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</si>
  <si>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</si>
  <si>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</si>
  <si>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</si>
  <si>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</si>
  <si>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</si>
  <si>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</si>
  <si>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</si>
  <si>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</si>
  <si>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</si>
  <si>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</si>
  <si>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</si>
  <si>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</si>
  <si>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</si>
  <si>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</si>
  <si>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</si>
  <si>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</si>
  <si>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</si>
  <si>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</si>
  <si>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</si>
  <si>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</si>
  <si>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</si>
  <si>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</si>
  <si>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</si>
  <si>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</si>
  <si>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</si>
  <si>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</si>
  <si>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</si>
  <si>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</si>
  <si>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</si>
  <si>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</si>
  <si>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</si>
  <si>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</si>
  <si>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</si>
  <si>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</si>
  <si>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</si>
  <si>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</si>
  <si>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</si>
  <si>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</si>
  <si>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</si>
  <si>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</si>
  <si>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</si>
  <si>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</si>
  <si>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</si>
  <si>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</si>
  <si>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</si>
  <si>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</si>
  <si>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</si>
  <si>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</si>
  <si>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</si>
  <si>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</si>
  <si>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</si>
  <si>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</si>
  <si>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</si>
  <si>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</si>
  <si>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</si>
  <si>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</si>
  <si>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</si>
  <si>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</si>
  <si>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</si>
  <si>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</si>
  <si>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</si>
  <si>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</si>
  <si>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</si>
  <si>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</si>
  <si>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</si>
  <si>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</si>
  <si>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</si>
  <si>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</si>
  <si>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</si>
  <si>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</si>
  <si>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</si>
  <si>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</si>
  <si>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</si>
  <si>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</si>
  <si>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</si>
  <si>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</si>
  <si>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</si>
  <si>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</si>
  <si>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</si>
  <si>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</si>
  <si>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</si>
  <si>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</si>
  <si>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</si>
  <si>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</si>
  <si>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</si>
  <si>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</si>
  <si>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</si>
  <si>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</si>
  <si>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</si>
  <si>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</si>
  <si>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</si>
  <si>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</si>
  <si>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</si>
  <si>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</si>
  <si>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</si>
  <si>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</si>
  <si>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</si>
  <si>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</si>
  <si>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</si>
  <si>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</si>
  <si>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</si>
  <si>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</si>
  <si>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</si>
  <si>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</si>
  <si>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</si>
  <si>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</si>
  <si>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</si>
  <si>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</si>
  <si>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</si>
  <si>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</si>
  <si>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</si>
  <si>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</si>
  <si>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</si>
  <si>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</si>
  <si>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</si>
  <si>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</si>
  <si>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</si>
  <si>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</si>
  <si>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</si>
  <si>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</si>
  <si>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</si>
  <si>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</si>
  <si>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</si>
  <si>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</si>
  <si>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</si>
  <si>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</si>
  <si>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</si>
  <si>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</si>
  <si>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</si>
  <si>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</si>
  <si>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</si>
  <si>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</si>
  <si>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</si>
  <si>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</si>
  <si>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</si>
  <si>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</si>
  <si>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</si>
  <si>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</si>
  <si>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</si>
  <si>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</si>
  <si>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</si>
  <si>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</si>
  <si>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</si>
  <si>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</si>
  <si>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</si>
  <si>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</si>
  <si>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</si>
  <si>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</si>
  <si>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</si>
  <si>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</si>
  <si>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</si>
  <si>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</si>
  <si>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</si>
  <si>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</si>
  <si>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</si>
  <si>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</si>
  <si>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</si>
  <si>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</si>
  <si>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</si>
  <si>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</si>
  <si>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</si>
  <si>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</si>
  <si>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</si>
  <si>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</si>
  <si>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</si>
  <si>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</si>
  <si>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</si>
  <si>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</si>
  <si>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</si>
  <si>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</si>
  <si>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</si>
  <si>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</si>
  <si>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</si>
  <si>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</si>
  <si>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</si>
  <si>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</si>
  <si>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</si>
  <si>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</si>
  <si>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</si>
  <si>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</si>
  <si>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</si>
  <si>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</si>
  <si>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</si>
  <si>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</si>
  <si>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</si>
  <si>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</si>
  <si>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</si>
  <si>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</si>
  <si>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</si>
  <si>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</si>
  <si>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</si>
  <si>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</si>
  <si>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</si>
  <si>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</si>
  <si>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</si>
  <si>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</si>
  <si>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</si>
  <si>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</si>
  <si>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</si>
  <si>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</si>
  <si>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</si>
  <si>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</si>
  <si>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</si>
  <si>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</si>
  <si>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</si>
  <si>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</si>
  <si>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</si>
  <si>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</si>
  <si>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</si>
  <si>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</si>
  <si>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</si>
  <si>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</si>
  <si>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</si>
  <si>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</si>
  <si>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</si>
  <si>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</si>
  <si>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</si>
  <si>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</si>
  <si>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</si>
  <si>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</si>
  <si>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</si>
  <si>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</si>
  <si>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</si>
  <si>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</si>
  <si>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</si>
  <si>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</si>
  <si>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</si>
  <si>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</si>
  <si>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</si>
  <si>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</si>
  <si>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</si>
  <si>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</si>
  <si>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</si>
  <si>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</si>
  <si>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</si>
  <si>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</si>
  <si>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</si>
  <si>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</si>
  <si>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</si>
  <si>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</si>
  <si>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</si>
  <si>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</si>
  <si>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</si>
  <si>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</si>
  <si>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</si>
  <si>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</si>
  <si>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</si>
  <si>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</si>
  <si>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</si>
  <si>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</si>
  <si>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</si>
  <si>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</si>
  <si>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</si>
  <si>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</si>
  <si>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</si>
  <si>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</si>
  <si>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</si>
  <si>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</si>
  <si>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</si>
  <si>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</si>
  <si>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</si>
  <si>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</si>
  <si>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</si>
  <si>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</si>
  <si>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</si>
  <si>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</si>
  <si>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</si>
  <si>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</si>
  <si>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</si>
  <si>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</si>
  <si>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</si>
  <si>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</si>
  <si>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</si>
  <si>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</si>
  <si>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</si>
  <si>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</si>
  <si>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</si>
  <si>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</si>
  <si>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</si>
  <si>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</si>
  <si>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</si>
  <si>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</si>
  <si>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</si>
  <si>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</si>
  <si>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</si>
  <si>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</si>
  <si>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</si>
  <si>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</si>
  <si>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</si>
  <si>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</si>
  <si>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</si>
  <si>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</si>
  <si>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</si>
  <si>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</si>
  <si>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</si>
  <si>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</si>
  <si>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</si>
  <si>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</si>
  <si>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</si>
  <si>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</si>
  <si>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</si>
  <si>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</si>
  <si>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</si>
  <si>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</si>
  <si>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</si>
  <si>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</si>
  <si>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</si>
  <si>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</si>
  <si>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</si>
  <si>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</si>
  <si>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</si>
  <si>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</si>
  <si>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</si>
  <si>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</si>
  <si>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</si>
  <si>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</si>
  <si>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</si>
  <si>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</si>
  <si>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</si>
  <si>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</si>
  <si>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</si>
  <si>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</si>
  <si>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</si>
  <si>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</si>
  <si>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</si>
  <si>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</si>
  <si>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</si>
  <si>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</si>
  <si>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</si>
  <si>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</si>
  <si>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</si>
  <si>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</si>
  <si>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</si>
  <si>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</si>
  <si>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</si>
  <si>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</si>
  <si>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</si>
  <si>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</si>
  <si>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</si>
  <si>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</si>
  <si>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</si>
  <si>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</si>
  <si>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</si>
  <si>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</si>
  <si>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</si>
  <si>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</si>
  <si>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</si>
  <si>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</si>
  <si>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</si>
  <si>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</si>
  <si>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</si>
  <si>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</si>
  <si>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</si>
  <si>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</si>
  <si>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</si>
  <si>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</si>
  <si>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</si>
  <si>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</si>
  <si>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</si>
  <si>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</si>
  <si>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</si>
  <si>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</si>
  <si>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</si>
  <si>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</si>
  <si>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</si>
  <si>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</si>
  <si>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</si>
  <si>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</si>
  <si>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</si>
  <si>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</si>
  <si>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</si>
  <si>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</si>
  <si>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</si>
  <si>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</si>
  <si>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</si>
  <si>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</si>
  <si>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</si>
  <si>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</si>
  <si>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</si>
  <si>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</si>
  <si>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</si>
  <si>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</si>
  <si>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</si>
  <si>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</si>
  <si>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</si>
  <si>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</si>
  <si>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</si>
  <si>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</si>
  <si>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</si>
  <si>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</si>
  <si>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</si>
  <si>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</si>
  <si>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</si>
  <si>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</si>
  <si>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</si>
  <si>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</si>
  <si>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</si>
  <si>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</si>
  <si>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</si>
  <si>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</si>
  <si>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</si>
  <si>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</si>
  <si>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</si>
  <si>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</si>
  <si>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</si>
  <si>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</si>
  <si>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</si>
  <si>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</si>
  <si>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</si>
  <si>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</si>
  <si>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</si>
  <si>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</si>
  <si>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</si>
  <si>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</si>
  <si>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</si>
  <si>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</si>
  <si>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</si>
  <si>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</si>
  <si>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</si>
  <si>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</si>
  <si>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</si>
  <si>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</si>
  <si>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</si>
  <si>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</si>
  <si>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</si>
  <si>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</si>
  <si>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</si>
  <si>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</si>
  <si>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</si>
  <si>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</si>
  <si>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</si>
  <si>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</si>
  <si>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</si>
  <si>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</si>
  <si>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</si>
  <si>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</si>
  <si>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</si>
  <si>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</si>
  <si>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</si>
  <si>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</si>
  <si>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</si>
  <si>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</si>
  <si>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</si>
  <si>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</si>
  <si>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</si>
  <si>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</si>
  <si>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</si>
  <si>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</si>
  <si>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</si>
  <si>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</si>
  <si>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</si>
  <si>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</si>
  <si>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</si>
  <si>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</si>
  <si>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</si>
  <si>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</si>
  <si>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</si>
  <si>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</si>
  <si>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</si>
  <si>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</si>
  <si>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</si>
  <si>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</si>
  <si>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</si>
  <si>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</si>
  <si>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</si>
  <si>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</si>
  <si>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</si>
  <si>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</si>
  <si>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</si>
  <si>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</si>
  <si>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</si>
  <si>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</si>
  <si>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</si>
  <si>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</si>
  <si>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</si>
  <si>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</si>
  <si>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</si>
  <si>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</si>
  <si>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</si>
  <si>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</si>
  <si>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</si>
  <si>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</si>
  <si>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</si>
  <si>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</si>
  <si>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</si>
  <si>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</si>
  <si>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</si>
  <si>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</si>
  <si>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</si>
  <si>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</si>
  <si>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</si>
  <si>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</si>
  <si>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</si>
  <si>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</si>
  <si>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</si>
  <si>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</si>
  <si>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</si>
  <si>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</si>
  <si>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</si>
  <si>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</si>
  <si>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</si>
  <si>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</si>
  <si>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</si>
  <si>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</si>
  <si>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</si>
  <si>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</si>
  <si>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</si>
  <si>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</si>
  <si>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</si>
  <si>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</si>
  <si>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</si>
  <si>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</si>
  <si>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</si>
  <si>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</si>
  <si>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</si>
  <si>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</si>
  <si>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</si>
  <si>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</si>
  <si>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</si>
  <si>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</si>
  <si>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</si>
  <si>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</si>
  <si>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</si>
  <si>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</si>
  <si>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</si>
  <si>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</si>
  <si>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</si>
  <si>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</si>
  <si>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</si>
  <si>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</si>
  <si>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</si>
  <si>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</si>
  <si>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</si>
  <si>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</si>
  <si>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</si>
  <si>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</si>
  <si>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</si>
  <si>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</si>
  <si>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</si>
  <si>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</si>
  <si>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</si>
  <si>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</si>
  <si>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</si>
  <si>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</si>
  <si>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</si>
  <si>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</si>
  <si>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</si>
  <si>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</si>
  <si>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</si>
  <si>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</si>
  <si>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</si>
  <si>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</si>
  <si>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</si>
  <si>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</si>
  <si>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</si>
  <si>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</si>
  <si>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</si>
  <si>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</si>
  <si>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</si>
  <si>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</si>
  <si>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</si>
  <si>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</si>
  <si>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</si>
  <si>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</si>
  <si>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</si>
  <si>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</si>
  <si>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</si>
  <si>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</si>
  <si>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</si>
  <si>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</si>
  <si>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</si>
  <si>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</si>
  <si>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</si>
  <si>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</si>
  <si>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</si>
  <si>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</si>
  <si>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</si>
  <si>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</si>
  <si>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</si>
  <si>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</si>
  <si>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</si>
  <si>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</si>
  <si>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</si>
  <si>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</si>
  <si>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</si>
  <si>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</si>
  <si>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</si>
  <si>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</si>
  <si>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</si>
  <si>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</si>
  <si>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</si>
  <si>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</si>
  <si>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</si>
  <si>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</si>
  <si>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</si>
  <si>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</si>
  <si>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</si>
  <si>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</si>
  <si>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</si>
  <si>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</si>
  <si>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</si>
  <si>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</si>
  <si>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</si>
  <si>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</si>
  <si>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</si>
  <si>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</si>
  <si>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</si>
  <si>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</si>
  <si>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</si>
  <si>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</si>
  <si>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</si>
  <si>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</si>
  <si>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</si>
  <si>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</si>
  <si>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</si>
  <si>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</si>
  <si>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</si>
  <si>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</si>
  <si>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</si>
  <si>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</si>
  <si>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</si>
  <si>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</si>
  <si>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</si>
  <si>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</si>
  <si>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</si>
  <si>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</si>
  <si>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</si>
  <si>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</si>
  <si>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</si>
  <si>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</si>
  <si>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</si>
  <si>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</si>
  <si>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</si>
  <si>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</si>
  <si>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</si>
  <si>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</si>
  <si>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</si>
  <si>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</si>
  <si>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</si>
  <si>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</si>
  <si>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</si>
  <si>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</si>
  <si>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</si>
  <si>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</si>
  <si>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</si>
  <si>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</si>
  <si>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</si>
  <si>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</si>
  <si>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</si>
  <si>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</si>
  <si>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</si>
  <si>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</si>
  <si>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</si>
  <si>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</si>
  <si>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</si>
  <si>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</si>
  <si>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</si>
  <si>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</si>
  <si>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</si>
  <si>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</si>
  <si>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</si>
  <si>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</si>
  <si>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</si>
  <si>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</si>
  <si>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</si>
  <si>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</si>
  <si>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</si>
  <si>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</si>
  <si>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</si>
  <si>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</si>
  <si>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</si>
  <si>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</si>
  <si>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</si>
  <si>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</si>
  <si>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</si>
  <si>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</si>
  <si>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</si>
  <si>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</si>
  <si>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</si>
  <si>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</si>
  <si>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</si>
  <si>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</si>
  <si>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</si>
  <si>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</si>
  <si>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</si>
  <si>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</si>
  <si>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</si>
  <si>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</si>
  <si>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</si>
  <si>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</si>
  <si>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</si>
  <si>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</si>
  <si>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</si>
  <si>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</si>
  <si>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</si>
  <si>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</si>
  <si>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</si>
  <si>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</si>
  <si>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</si>
  <si>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</si>
  <si>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</si>
  <si>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</si>
  <si>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</si>
  <si>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</si>
  <si>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</si>
  <si>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</si>
  <si>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</si>
  <si>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</si>
  <si>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</si>
  <si>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</si>
  <si>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</si>
  <si>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</si>
  <si>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</si>
  <si>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</si>
  <si>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</si>
  <si>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</si>
  <si>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</si>
  <si>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</si>
  <si>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</si>
  <si>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</si>
  <si>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</si>
  <si>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</si>
  <si>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</si>
  <si>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</si>
  <si>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</si>
  <si>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</si>
  <si>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</si>
  <si>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</si>
  <si>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</si>
  <si>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</si>
  <si>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</si>
  <si>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</si>
  <si>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</si>
  <si>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</si>
  <si>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</si>
  <si>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</si>
  <si>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</si>
  <si>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</si>
  <si>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</si>
  <si>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</si>
  <si>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</si>
  <si>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</si>
  <si>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</si>
  <si>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</si>
  <si>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</si>
  <si>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</si>
  <si>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</si>
  <si>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</si>
  <si>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</si>
  <si>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</si>
  <si>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</si>
  <si>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</si>
  <si>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</si>
  <si>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</si>
  <si>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</si>
  <si>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</si>
  <si>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</si>
  <si>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</si>
  <si>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</si>
  <si>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</si>
  <si>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</si>
  <si>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</si>
  <si>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</si>
  <si>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</si>
  <si>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</si>
  <si>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</si>
  <si>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</si>
  <si>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</si>
  <si>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</si>
  <si>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</si>
  <si>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</si>
  <si>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</si>
  <si>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</si>
  <si>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</si>
  <si>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</si>
  <si>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</si>
  <si>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</si>
  <si>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</si>
  <si>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</si>
  <si>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</si>
  <si>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</si>
  <si>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</si>
  <si>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</si>
  <si>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</si>
  <si>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</si>
  <si>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</si>
  <si>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</si>
  <si>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</si>
  <si>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</si>
  <si>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</si>
  <si>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</si>
  <si>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</si>
  <si>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</si>
  <si>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</si>
  <si>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</si>
  <si>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</si>
  <si>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</si>
  <si>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</si>
  <si>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</si>
  <si>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</si>
  <si>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</si>
  <si>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</si>
  <si>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</si>
  <si>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</si>
  <si>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</si>
  <si>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</si>
  <si>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</si>
  <si>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</si>
  <si>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</si>
  <si>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</si>
  <si>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</si>
  <si>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</si>
  <si>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</si>
  <si>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</si>
  <si>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</si>
  <si>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</si>
  <si>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</si>
  <si>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</si>
  <si>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</si>
  <si>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</si>
  <si>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</si>
  <si>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</si>
  <si>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</si>
  <si>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</si>
  <si>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</si>
  <si>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</si>
  <si>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</si>
  <si>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</si>
  <si>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</si>
  <si>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</si>
  <si>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</si>
  <si>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</si>
  <si>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</si>
  <si>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</si>
  <si>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</si>
  <si>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</si>
  <si>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</si>
  <si>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</si>
  <si>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</si>
  <si>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</si>
  <si>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</si>
  <si>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</si>
  <si>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</si>
  <si>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</si>
  <si>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</si>
  <si>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</si>
  <si>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</si>
  <si>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</si>
  <si>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</si>
  <si>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</si>
  <si>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</si>
  <si>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</si>
  <si>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</si>
  <si>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</si>
  <si>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</si>
  <si>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</si>
  <si>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</si>
  <si>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</si>
  <si>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</si>
  <si>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</si>
  <si>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</si>
  <si>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</si>
  <si>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</si>
  <si>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</si>
  <si>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</si>
  <si>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</si>
  <si>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</si>
  <si>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</si>
  <si>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</si>
  <si>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</si>
  <si>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</si>
  <si>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</si>
  <si>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</si>
  <si>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</si>
  <si>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</si>
  <si>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</si>
  <si>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</si>
  <si>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</si>
  <si>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</si>
  <si>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</si>
  <si>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</si>
  <si>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</si>
  <si>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</si>
  <si>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</si>
  <si>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</si>
  <si>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</si>
  <si>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</si>
  <si>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</si>
  <si>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</si>
  <si>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</si>
  <si>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</si>
  <si>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</si>
  <si>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</si>
  <si>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</si>
  <si>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</si>
  <si>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</si>
  <si>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</si>
  <si>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</si>
  <si>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</si>
  <si>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</si>
  <si>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</si>
  <si>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</si>
  <si>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</si>
  <si>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</si>
  <si>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</si>
  <si>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</si>
  <si>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</si>
  <si>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</si>
  <si>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</si>
  <si>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</si>
  <si>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</si>
  <si>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</si>
  <si>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</si>
  <si>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</si>
  <si>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</si>
  <si>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</si>
  <si>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</si>
  <si>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</si>
  <si>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</si>
  <si>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</si>
  <si>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</si>
  <si>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</si>
  <si>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</si>
  <si>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</si>
  <si>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</si>
  <si>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</si>
  <si>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</si>
  <si>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</si>
  <si>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</si>
  <si>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</si>
  <si>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</si>
  <si>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</si>
  <si>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</si>
  <si>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</si>
  <si>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</si>
  <si>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</si>
  <si>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</si>
  <si>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</si>
  <si>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</si>
  <si>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</si>
  <si>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</si>
  <si>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</si>
  <si>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</si>
  <si>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</si>
  <si>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</si>
  <si>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</si>
  <si>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</si>
  <si>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</si>
  <si>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</si>
  <si>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</si>
  <si>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</si>
  <si>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</si>
  <si>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</si>
  <si>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</si>
  <si>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</si>
  <si>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</si>
  <si>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</si>
  <si>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</si>
  <si>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</si>
  <si>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</si>
  <si>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</si>
  <si>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</si>
  <si>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</si>
  <si>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</si>
  <si>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</si>
  <si>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</si>
  <si>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</si>
  <si>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</si>
  <si>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</si>
  <si>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</si>
  <si>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</si>
  <si>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</si>
  <si>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</si>
  <si>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</si>
  <si>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</si>
  <si>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</si>
  <si>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</si>
  <si>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</si>
  <si>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</si>
  <si>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</si>
  <si>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</si>
  <si>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</si>
  <si>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</si>
  <si>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</si>
  <si>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</si>
  <si>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</si>
  <si>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</si>
  <si>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</si>
  <si>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</si>
  <si>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</si>
  <si>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</si>
  <si>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</si>
  <si>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</si>
  <si>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</si>
  <si>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</si>
  <si>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</si>
  <si>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</si>
  <si>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</si>
  <si>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</si>
  <si>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</si>
  <si>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</si>
  <si>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</si>
  <si>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</si>
  <si>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</si>
  <si>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</si>
  <si>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</si>
  <si>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</si>
  <si>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</si>
  <si>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</si>
  <si>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</si>
  <si>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</si>
  <si>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</si>
  <si>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</si>
  <si>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</si>
  <si>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</si>
  <si>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</si>
  <si>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</si>
  <si>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</si>
  <si>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</si>
  <si>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</si>
  <si>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</si>
  <si>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</si>
  <si>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</si>
  <si>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</si>
  <si>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</si>
  <si>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</si>
  <si>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</si>
  <si>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</si>
  <si>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</si>
  <si>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</si>
  <si>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</si>
  <si>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</si>
  <si>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</si>
  <si>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</si>
  <si>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</si>
  <si>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</si>
  <si>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</si>
  <si>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</si>
  <si>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</si>
  <si>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</si>
  <si>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</si>
  <si>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</si>
  <si>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</si>
  <si>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</si>
  <si>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</si>
  <si>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</si>
  <si>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</si>
  <si>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</si>
  <si>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</si>
  <si>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</si>
  <si>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</si>
  <si>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</si>
  <si>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</si>
  <si>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</si>
  <si>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</si>
  <si>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</si>
  <si>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</si>
  <si>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</si>
  <si>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</si>
  <si>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</si>
  <si>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</si>
  <si>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</si>
  <si>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</si>
  <si>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</si>
  <si>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</si>
  <si>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</si>
  <si>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</si>
  <si>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</si>
  <si>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</si>
  <si>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</si>
  <si>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</si>
  <si>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</si>
  <si>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</si>
  <si>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</si>
  <si>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</si>
  <si>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</si>
  <si>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</si>
  <si>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</si>
  <si>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</si>
  <si>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</si>
  <si>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</si>
  <si>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</si>
  <si>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</si>
  <si>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</si>
  <si>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</si>
  <si>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</si>
  <si>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</si>
  <si>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</si>
  <si>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</si>
  <si>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</si>
  <si>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</si>
  <si>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</si>
  <si>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</si>
  <si>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</si>
  <si>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</si>
  <si>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</si>
  <si>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</si>
  <si>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</si>
  <si>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</si>
  <si>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</si>
  <si>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</si>
  <si>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</si>
  <si>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</si>
  <si>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</si>
  <si>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</si>
  <si>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</si>
  <si>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</si>
  <si>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</si>
  <si>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</si>
  <si>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</si>
  <si>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</si>
  <si>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</si>
  <si>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</si>
  <si>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</si>
  <si>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</si>
  <si>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</si>
  <si>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</si>
  <si>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</si>
  <si>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</si>
  <si>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</si>
  <si>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</si>
  <si>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</si>
  <si>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</si>
  <si>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</si>
  <si>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</si>
  <si>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</si>
  <si>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</si>
  <si>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</si>
  <si>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</si>
  <si>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</si>
  <si>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</si>
  <si>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</si>
  <si>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</si>
  <si>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</si>
  <si>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</si>
  <si>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</si>
  <si>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</si>
  <si>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</si>
  <si>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</si>
  <si>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</si>
  <si>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</si>
  <si>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</si>
  <si>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</si>
  <si>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</si>
  <si>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</si>
  <si>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</si>
  <si>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</si>
  <si>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</si>
  <si>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</si>
  <si>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</si>
  <si>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</si>
  <si>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</si>
  <si>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</si>
  <si>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</si>
  <si>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</si>
  <si>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</si>
  <si>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</si>
  <si>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</si>
  <si>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</si>
  <si>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</si>
  <si>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</si>
  <si>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</si>
  <si>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</si>
  <si>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</si>
  <si>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</si>
  <si>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</si>
  <si>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</si>
  <si>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</si>
  <si>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</si>
  <si>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</si>
  <si>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</si>
  <si>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</si>
  <si>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</si>
  <si>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</si>
  <si>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</si>
  <si>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</si>
  <si>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</si>
  <si>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</si>
  <si>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</si>
  <si>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</si>
  <si>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</si>
  <si>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</si>
  <si>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</si>
  <si>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</si>
  <si>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</si>
  <si>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</si>
  <si>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</si>
  <si>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</si>
  <si>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</si>
  <si>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</si>
  <si>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</si>
  <si>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</si>
  <si>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</si>
  <si>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</si>
  <si>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</si>
  <si>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</si>
  <si>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</si>
  <si>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</si>
  <si>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</si>
  <si>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</si>
  <si>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</si>
  <si>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</si>
  <si>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</si>
  <si>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</si>
  <si>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</si>
  <si>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</si>
  <si>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</si>
  <si>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</si>
  <si>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</si>
  <si>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</si>
  <si>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</si>
  <si>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</si>
  <si>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</si>
  <si>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</si>
  <si>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</si>
  <si>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</si>
  <si>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</si>
  <si>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</si>
  <si>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</si>
  <si>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</si>
  <si>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</si>
  <si>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</si>
  <si>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</si>
  <si>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</si>
  <si>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</si>
  <si>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</si>
  <si>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</si>
  <si>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</si>
  <si>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</si>
  <si>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</si>
  <si>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</si>
  <si>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</si>
  <si>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</si>
  <si>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</si>
  <si>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</si>
  <si>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</si>
  <si>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</si>
  <si>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</si>
  <si>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</si>
  <si>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</si>
  <si>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</si>
  <si>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</si>
  <si>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</si>
  <si>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</si>
  <si>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</si>
  <si>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</si>
  <si>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</si>
  <si>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</si>
  <si>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</si>
  <si>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</si>
  <si>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</si>
  <si>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</si>
  <si>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</si>
  <si>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</si>
  <si>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</si>
  <si>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</si>
  <si>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</si>
  <si>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</si>
  <si>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</si>
  <si>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</si>
  <si>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</si>
  <si>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</si>
  <si>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</si>
  <si>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</si>
  <si>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</si>
  <si>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</si>
  <si>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</si>
  <si>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</si>
  <si>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</si>
  <si>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</si>
  <si>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</si>
  <si>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</si>
  <si>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</si>
  <si>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</si>
  <si>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</si>
  <si>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</si>
  <si>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</si>
  <si>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</si>
  <si>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</si>
  <si>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</si>
  <si>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</si>
  <si>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</si>
  <si>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</si>
  <si>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</si>
  <si>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</si>
  <si>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</si>
  <si>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</si>
  <si>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</si>
  <si>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</si>
  <si>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</si>
  <si>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</si>
  <si>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</si>
  <si>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</si>
  <si>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</si>
  <si>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</si>
  <si>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</si>
  <si>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</si>
  <si>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</si>
  <si>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</si>
  <si>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</si>
  <si>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</si>
  <si>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</si>
  <si>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</si>
  <si>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</si>
  <si>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</si>
  <si>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</si>
  <si>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</si>
  <si>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</si>
  <si>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</si>
  <si>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</si>
  <si>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</si>
  <si>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</si>
  <si>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</si>
  <si>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</si>
  <si>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</si>
  <si>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</si>
  <si>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</si>
  <si>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</si>
  <si>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</si>
  <si>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</si>
  <si>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</si>
  <si>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</si>
  <si>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</si>
  <si>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</si>
  <si>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</si>
  <si>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</si>
  <si>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</si>
  <si>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</si>
  <si>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</si>
  <si>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</si>
  <si>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</si>
  <si>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</si>
  <si>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</si>
  <si>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</si>
  <si>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</si>
  <si>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</si>
  <si>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</si>
  <si>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</si>
  <si>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</si>
  <si>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</si>
  <si>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</si>
  <si>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</si>
  <si>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</si>
  <si>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</si>
  <si>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</si>
  <si>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</si>
  <si>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</si>
  <si>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</si>
  <si>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</si>
  <si>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</si>
  <si>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</si>
  <si>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</si>
  <si>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</si>
  <si>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</si>
  <si>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</si>
  <si>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</si>
  <si>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</si>
  <si>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</si>
  <si>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</si>
  <si>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</si>
  <si>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</si>
  <si>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</si>
  <si>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</si>
  <si>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</si>
  <si>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</si>
  <si>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</si>
  <si>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</si>
  <si>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</si>
  <si>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</si>
  <si>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</si>
  <si>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</si>
  <si>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</si>
  <si>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</si>
  <si>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</si>
  <si>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</si>
  <si>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</si>
  <si>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</si>
  <si>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</si>
  <si>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</si>
  <si>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</si>
  <si>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</si>
  <si>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</si>
  <si>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</si>
  <si>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</si>
  <si>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</si>
  <si>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</si>
  <si>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</si>
  <si>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</si>
  <si>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</si>
  <si>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</si>
  <si>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</si>
  <si>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</si>
  <si>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</si>
  <si>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</si>
  <si>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</si>
  <si>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</si>
  <si>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</si>
  <si>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</si>
  <si>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</si>
  <si>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</si>
  <si>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</si>
  <si>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</si>
  <si>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</si>
  <si>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</si>
  <si>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</si>
  <si>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</si>
  <si>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</si>
  <si>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</si>
  <si>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</si>
  <si>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</si>
  <si>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</si>
  <si>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</si>
  <si>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</si>
  <si>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</si>
  <si>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</si>
  <si>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</si>
  <si>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</si>
  <si>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</si>
  <si>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</si>
  <si>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</si>
  <si>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</si>
  <si>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</si>
  <si>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</si>
  <si>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</si>
  <si>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</si>
  <si>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</si>
  <si>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</si>
  <si>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</si>
  <si>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</si>
  <si>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</si>
  <si>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</si>
  <si>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</si>
  <si>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</si>
  <si>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</si>
  <si>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</si>
  <si>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</si>
  <si>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</si>
  <si>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</si>
  <si>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</si>
  <si>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</si>
  <si>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</si>
  <si>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</si>
  <si>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</si>
  <si>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</si>
  <si>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</si>
  <si>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</si>
  <si>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</si>
  <si>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</si>
  <si>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</si>
  <si>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</si>
  <si>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</si>
  <si>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</si>
  <si>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</si>
  <si>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</si>
  <si>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</si>
  <si>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</si>
  <si>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</si>
  <si>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</si>
  <si>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</si>
  <si>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</si>
  <si>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</si>
  <si>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</si>
  <si>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</si>
  <si>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</si>
  <si>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</si>
  <si>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</si>
  <si>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</si>
  <si>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</si>
  <si>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</si>
  <si>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</si>
  <si>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</si>
  <si>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</si>
  <si>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</si>
  <si>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</si>
  <si>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</si>
  <si>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</si>
  <si>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</si>
  <si>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</si>
  <si>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</si>
  <si>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</si>
  <si>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</si>
  <si>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</si>
  <si>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</si>
  <si>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</si>
  <si>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</si>
  <si>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</si>
  <si>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</si>
  <si>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</si>
  <si>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</si>
  <si>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</si>
  <si>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</si>
  <si>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</si>
  <si>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</si>
  <si>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</si>
  <si>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</si>
  <si>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</si>
  <si>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</si>
  <si>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</si>
  <si>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</si>
  <si>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</si>
  <si>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</si>
  <si>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</si>
  <si>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</si>
  <si>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</si>
  <si>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</si>
  <si>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</si>
  <si>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</si>
  <si>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</si>
  <si>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</si>
  <si>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</si>
  <si>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</si>
  <si>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</si>
  <si>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</si>
  <si>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</si>
  <si>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</si>
  <si>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</si>
  <si>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</si>
  <si>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</si>
  <si>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</si>
  <si>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</si>
  <si>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</si>
  <si>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</si>
  <si>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</si>
  <si>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</si>
  <si>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</si>
  <si>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</si>
  <si>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</si>
  <si>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</si>
  <si>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</si>
  <si>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</si>
  <si>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</si>
  <si>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</si>
  <si>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</si>
  <si>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</si>
  <si>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</si>
  <si>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</si>
  <si>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</si>
  <si>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</si>
  <si>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</si>
  <si>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</si>
  <si>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</si>
  <si>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</si>
  <si>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</si>
  <si>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</si>
  <si>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</si>
  <si>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</si>
  <si>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</si>
  <si>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</si>
  <si>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</si>
  <si>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</si>
  <si>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</si>
  <si>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</si>
  <si>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</si>
  <si>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</si>
  <si>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</si>
  <si>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</si>
  <si>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</si>
  <si>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</si>
  <si>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</si>
  <si>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</si>
  <si>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</si>
  <si>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</si>
  <si>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</si>
  <si>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</si>
  <si>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</si>
  <si>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</si>
  <si>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</si>
  <si>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</si>
  <si>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</si>
  <si>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</si>
  <si>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</si>
  <si>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</si>
  <si>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</si>
  <si>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</si>
  <si>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</si>
  <si>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</si>
  <si>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</si>
  <si>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</si>
  <si>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</si>
  <si>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</si>
  <si>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</si>
  <si>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</si>
  <si>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</si>
  <si>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</si>
  <si>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</si>
  <si>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</si>
  <si>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</si>
  <si>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</si>
  <si>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</si>
  <si>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</si>
  <si>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</si>
  <si>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</si>
  <si>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</si>
  <si>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</si>
  <si>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</si>
  <si>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</si>
  <si>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</si>
  <si>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</si>
  <si>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</si>
  <si>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</si>
  <si>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</si>
  <si>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</si>
  <si>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</si>
  <si>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</si>
  <si>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</si>
  <si>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</si>
  <si>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</si>
  <si>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</si>
  <si>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</si>
  <si>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</si>
  <si>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</si>
  <si>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</si>
  <si>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</si>
  <si>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</si>
  <si>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</si>
  <si>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</si>
  <si>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</si>
  <si>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</si>
  <si>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</si>
  <si>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</si>
  <si>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</si>
  <si>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</si>
  <si>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</si>
  <si>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</si>
  <si>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</si>
  <si>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</si>
  <si>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</si>
  <si>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</si>
  <si>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</si>
  <si>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</si>
  <si>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</si>
  <si>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</si>
  <si>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</si>
  <si>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</si>
  <si>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</si>
  <si>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</si>
  <si>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</si>
  <si>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</si>
  <si>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</si>
  <si>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</si>
  <si>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</si>
  <si>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</si>
  <si>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</si>
  <si>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</si>
  <si>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</si>
  <si>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</si>
  <si>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</si>
  <si>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</si>
  <si>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</si>
  <si>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</si>
  <si>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</si>
  <si>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</si>
  <si>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</si>
  <si>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</si>
  <si>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</si>
  <si>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</si>
  <si>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</si>
  <si>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</si>
  <si>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</si>
  <si>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</si>
  <si>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</si>
  <si>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</si>
  <si>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</si>
  <si>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</si>
  <si>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</si>
  <si>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</si>
  <si>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</si>
  <si>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</si>
  <si>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</si>
  <si>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</si>
  <si>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</si>
  <si>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</si>
  <si>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</si>
  <si>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</si>
  <si>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</si>
  <si>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</si>
  <si>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</si>
  <si>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</si>
  <si>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</si>
  <si>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</si>
  <si>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</si>
  <si>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</si>
  <si>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</si>
  <si>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</si>
  <si>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</si>
  <si>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</si>
  <si>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</si>
  <si>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</si>
  <si>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</si>
  <si>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</si>
  <si>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</si>
  <si>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</si>
  <si>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</si>
  <si>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</si>
  <si>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</si>
  <si>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</si>
  <si>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</si>
  <si>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</si>
  <si>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</si>
  <si>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</si>
  <si>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</si>
  <si>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</si>
  <si>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</si>
  <si>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</si>
  <si>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</si>
  <si>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</si>
  <si>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</si>
  <si>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</si>
  <si>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</si>
  <si>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</si>
  <si>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</si>
  <si>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</si>
  <si>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</si>
  <si>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</si>
  <si>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</si>
  <si>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</si>
  <si>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</si>
  <si>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</si>
  <si>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</si>
  <si>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</si>
  <si>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</si>
  <si>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</si>
  <si>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</si>
  <si>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</si>
  <si>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</si>
  <si>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</si>
  <si>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</si>
  <si>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</si>
  <si>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</si>
  <si>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</si>
  <si>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</si>
  <si>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</si>
  <si>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</si>
  <si>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</si>
  <si>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</si>
  <si>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</si>
  <si>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</si>
  <si>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</si>
  <si>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</si>
  <si>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</si>
  <si>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</si>
  <si>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</si>
  <si>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</si>
  <si>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</si>
  <si>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</si>
  <si>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</si>
  <si>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</si>
  <si>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</si>
  <si>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</si>
  <si>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</si>
  <si>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</si>
  <si>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</si>
  <si>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</si>
  <si>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</si>
  <si>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</si>
  <si>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</si>
  <si>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</si>
  <si>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</si>
  <si>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</si>
  <si>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</si>
  <si>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</si>
  <si>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</si>
  <si>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</si>
  <si>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</si>
  <si>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</si>
  <si>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</si>
  <si>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</si>
  <si>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</si>
  <si>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</si>
  <si>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</si>
  <si>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</si>
  <si>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</si>
  <si>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</si>
  <si>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</si>
  <si>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</si>
  <si>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</si>
  <si>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</si>
  <si>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</si>
  <si>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</si>
  <si>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</si>
  <si>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</si>
  <si>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</si>
  <si>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</si>
  <si>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</si>
  <si>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</si>
  <si>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</si>
  <si>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</si>
  <si>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</si>
  <si>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</si>
  <si>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</si>
  <si>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</si>
  <si>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</si>
  <si>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</si>
  <si>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</si>
  <si>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</si>
  <si>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</si>
  <si>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</si>
  <si>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</si>
  <si>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</si>
  <si>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</si>
  <si>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</si>
  <si>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</si>
  <si>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</si>
  <si>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</si>
  <si>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</si>
  <si>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</si>
  <si>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</si>
  <si>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</si>
  <si>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</si>
  <si>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</si>
  <si>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</si>
  <si>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</si>
  <si>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</si>
  <si>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</si>
  <si>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</si>
  <si>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</si>
  <si>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</si>
  <si>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</si>
  <si>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</si>
  <si>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</si>
  <si>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</si>
  <si>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</si>
  <si>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</si>
  <si>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</si>
  <si>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</si>
  <si>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</si>
  <si>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</si>
  <si>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</si>
  <si>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</si>
  <si>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</si>
  <si>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</si>
  <si>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</si>
  <si>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</si>
  <si>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</si>
  <si>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</si>
  <si>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</si>
  <si>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</si>
  <si>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</si>
  <si>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</si>
  <si>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</si>
  <si>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</si>
  <si>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</si>
  <si>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</si>
  <si>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</si>
  <si>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</si>
  <si>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</si>
  <si>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</si>
  <si>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</si>
  <si>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</si>
  <si>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</si>
  <si>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</si>
  <si>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</si>
  <si>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</si>
  <si>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</si>
  <si>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</si>
  <si>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</si>
  <si>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</si>
  <si>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</si>
  <si>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</si>
  <si>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</si>
  <si>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</si>
  <si>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</si>
  <si>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</si>
  <si>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</si>
  <si>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</si>
  <si>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</si>
  <si>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</si>
  <si>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</si>
  <si>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</si>
  <si>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</si>
  <si>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</si>
  <si>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</si>
  <si>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</si>
  <si>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</si>
  <si>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</si>
  <si>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</si>
  <si>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</si>
  <si>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</si>
  <si>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</si>
  <si>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</si>
  <si>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</si>
  <si>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</si>
  <si>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</si>
  <si>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</si>
  <si>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</si>
  <si>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</si>
  <si>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</si>
  <si>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</si>
  <si>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</si>
  <si>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</si>
  <si>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</si>
  <si>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</si>
  <si>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</si>
  <si>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</si>
  <si>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</si>
  <si>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</si>
  <si>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</si>
  <si>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</si>
  <si>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</si>
  <si>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</si>
  <si>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</si>
  <si>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</si>
  <si>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</si>
  <si>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</si>
  <si>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</si>
  <si>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</si>
  <si>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</si>
  <si>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</si>
  <si>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</si>
  <si>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</si>
  <si>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</si>
  <si>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</si>
  <si>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</si>
  <si>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</si>
  <si>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</si>
  <si>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</si>
  <si>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</si>
  <si>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</si>
  <si>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</si>
  <si>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</si>
  <si>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</si>
  <si>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</si>
  <si>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</si>
  <si>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</si>
  <si>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</si>
  <si>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</si>
  <si>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</si>
  <si>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</si>
  <si>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</si>
  <si>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</si>
  <si>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</si>
  <si>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</si>
  <si>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</si>
  <si>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</si>
  <si>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</si>
  <si>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</si>
  <si>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</si>
  <si>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</si>
  <si>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</si>
  <si>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</si>
  <si>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</si>
  <si>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</si>
  <si>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</si>
  <si>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</si>
  <si>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</si>
  <si>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</si>
  <si>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</si>
  <si>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</si>
  <si>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</si>
  <si>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</si>
  <si>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</si>
  <si>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</si>
  <si>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</si>
  <si>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</si>
  <si>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</si>
  <si>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</si>
  <si>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</si>
  <si>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</si>
  <si>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</si>
  <si>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</si>
  <si>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</si>
  <si>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</si>
  <si>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</si>
  <si>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</si>
  <si>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</si>
  <si>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</si>
  <si>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</si>
  <si>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</si>
  <si>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</si>
  <si>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</si>
  <si>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</si>
  <si>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</si>
  <si>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</si>
  <si>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</si>
  <si>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</si>
  <si>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</si>
  <si>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</si>
  <si>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</si>
  <si>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</si>
  <si>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</si>
  <si>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</si>
  <si>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</si>
  <si>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</si>
  <si>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</si>
  <si>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</si>
  <si>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</si>
  <si>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</si>
  <si>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</si>
  <si>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</si>
  <si>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</si>
  <si>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</si>
  <si>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</si>
  <si>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</si>
  <si>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</si>
  <si>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</si>
  <si>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</si>
  <si>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</si>
  <si>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</si>
  <si>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</si>
  <si>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</si>
  <si>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</si>
  <si>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</si>
  <si>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</si>
  <si>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</si>
  <si>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</si>
  <si>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</si>
  <si>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</si>
  <si>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</si>
  <si>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</si>
  <si>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</si>
  <si>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</si>
  <si>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</si>
  <si>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</si>
  <si>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</si>
  <si>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</si>
  <si>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</si>
  <si>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</si>
  <si>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</si>
  <si>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</si>
  <si>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</si>
  <si>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</si>
  <si>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</si>
  <si>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</si>
  <si>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</si>
  <si>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</si>
  <si>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</si>
  <si>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</si>
  <si>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</si>
  <si>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</si>
  <si>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</si>
  <si>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</si>
  <si>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</si>
  <si>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</si>
  <si>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</si>
  <si>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</si>
  <si>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</si>
  <si>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</si>
  <si>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</si>
  <si>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</si>
  <si>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</si>
  <si>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</si>
  <si>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</si>
  <si>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</si>
  <si>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</si>
  <si>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</si>
  <si>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</si>
  <si>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</si>
  <si>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</si>
  <si>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</si>
  <si>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</si>
  <si>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</si>
  <si>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</si>
  <si>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</si>
  <si>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</si>
  <si>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</si>
  <si>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</si>
  <si>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</si>
  <si>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</si>
  <si>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</si>
  <si>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</si>
  <si>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</si>
  <si>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</si>
  <si>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</si>
  <si>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</si>
  <si>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</si>
  <si>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</si>
  <si>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</si>
  <si>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</si>
  <si>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</si>
  <si>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</si>
  <si>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</si>
  <si>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</si>
  <si>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</si>
  <si>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</si>
  <si>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</si>
  <si>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</si>
  <si>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</si>
  <si>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</si>
  <si>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</si>
  <si>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</si>
  <si>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</si>
  <si>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</si>
  <si>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</si>
  <si>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</si>
  <si>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</si>
  <si>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</si>
  <si>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</si>
  <si>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</si>
  <si>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</si>
  <si>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</si>
  <si>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</si>
  <si>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</si>
  <si>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</si>
  <si>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</si>
  <si>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</si>
  <si>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</si>
  <si>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</si>
  <si>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</si>
  <si>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</si>
  <si>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</si>
  <si>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</si>
  <si>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</si>
  <si>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</si>
  <si>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</si>
  <si>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</si>
  <si>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</si>
  <si>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</si>
  <si>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</si>
  <si>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</si>
  <si>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</si>
  <si>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</si>
  <si>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</si>
  <si>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</si>
  <si>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</si>
  <si>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</si>
  <si>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</si>
  <si>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</si>
  <si>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</si>
  <si>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</si>
  <si>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</si>
  <si>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</si>
  <si>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</si>
  <si>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</si>
  <si>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</si>
  <si>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</si>
  <si>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</si>
  <si>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</si>
  <si>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</si>
  <si>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</si>
  <si>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</si>
  <si>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</si>
  <si>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</si>
  <si>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</si>
  <si>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</si>
  <si>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</si>
  <si>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</si>
  <si>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</si>
  <si>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</si>
  <si>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</si>
  <si>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</si>
  <si>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</si>
  <si>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</si>
  <si>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</si>
  <si>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</si>
  <si>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</si>
  <si>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</si>
  <si>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</si>
  <si>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</si>
  <si>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</si>
  <si>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</si>
  <si>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</si>
  <si>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</si>
  <si>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</si>
  <si>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</si>
  <si>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</si>
  <si>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</si>
  <si>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</si>
  <si>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</si>
  <si>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</si>
  <si>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</si>
  <si>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</si>
  <si>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</si>
  <si>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</si>
  <si>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</si>
  <si>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</si>
  <si>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</si>
  <si>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</si>
  <si>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</si>
  <si>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</si>
  <si>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</si>
  <si>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</si>
  <si>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</si>
  <si>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</si>
  <si>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</si>
  <si>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</si>
  <si>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</si>
  <si>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</si>
  <si>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</si>
  <si>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</si>
  <si>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</si>
  <si>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</si>
  <si>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</si>
  <si>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</si>
  <si>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</si>
  <si>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</si>
  <si>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</si>
  <si>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</si>
  <si>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</si>
  <si>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</si>
  <si>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</si>
  <si>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</si>
  <si>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</si>
  <si>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</si>
  <si>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</si>
  <si>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</si>
  <si>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</si>
  <si>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</si>
  <si>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</si>
  <si>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</si>
  <si>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</si>
  <si>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</si>
  <si>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</si>
  <si>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</si>
  <si>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</si>
  <si>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</si>
  <si>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</si>
  <si>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</si>
  <si>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</si>
  <si>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</si>
  <si>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</si>
  <si>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</si>
  <si>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</si>
  <si>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</si>
  <si>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</si>
  <si>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</si>
  <si>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</si>
  <si>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</si>
  <si>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</si>
  <si>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</si>
  <si>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</si>
  <si>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</si>
  <si>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</si>
  <si>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</si>
  <si>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</si>
  <si>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</si>
  <si>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</si>
  <si>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</si>
  <si>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</si>
  <si>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</si>
  <si>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</si>
  <si>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</si>
  <si>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</si>
  <si>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</si>
  <si>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</si>
  <si>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</si>
  <si>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</si>
  <si>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</si>
  <si>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</si>
  <si>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</si>
  <si>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</si>
  <si>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</si>
  <si>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</si>
  <si>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</si>
  <si>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</si>
  <si>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</si>
  <si>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</si>
  <si>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</si>
  <si>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</si>
  <si>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</si>
  <si>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</si>
  <si>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</si>
  <si>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</si>
  <si>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</si>
  <si>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</si>
  <si>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</si>
  <si>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</si>
  <si>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</si>
  <si>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</si>
  <si>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</si>
  <si>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</si>
  <si>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</si>
  <si>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</si>
  <si>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</si>
  <si>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</si>
  <si>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</si>
  <si>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</si>
  <si>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</si>
  <si>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</si>
  <si>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</si>
  <si>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</si>
  <si>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</si>
  <si>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</si>
  <si>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</si>
  <si>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</si>
  <si>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</si>
  <si>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</si>
  <si>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</si>
  <si>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</si>
  <si>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</si>
  <si>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</si>
  <si>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</si>
  <si>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</si>
  <si>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</si>
  <si>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</si>
  <si>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</si>
  <si>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</si>
  <si>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</si>
  <si>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</si>
  <si>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</si>
  <si>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</si>
  <si>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</si>
  <si>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</si>
  <si>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</si>
  <si>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</si>
  <si>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</si>
  <si>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</si>
  <si>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</si>
  <si>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</si>
  <si>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</si>
  <si>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</si>
  <si>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</si>
  <si>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</si>
  <si>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</si>
  <si>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</si>
  <si>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</si>
  <si>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</si>
  <si>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</si>
  <si>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</si>
  <si>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</si>
  <si>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</si>
  <si>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</si>
  <si>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</si>
  <si>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</si>
  <si>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</si>
  <si>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</si>
  <si>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</si>
  <si>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</si>
  <si>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</si>
  <si>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</si>
  <si>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</si>
  <si>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</si>
  <si>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</si>
  <si>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</si>
  <si>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</si>
  <si>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</si>
  <si>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</si>
  <si>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</si>
  <si>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</si>
  <si>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</si>
  <si>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</si>
  <si>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</si>
  <si>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</si>
  <si>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</si>
  <si>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</si>
  <si>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</si>
  <si>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</si>
  <si>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</si>
  <si>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</si>
  <si>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</si>
  <si>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</si>
  <si>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</si>
  <si>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</si>
  <si>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</si>
  <si>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</si>
  <si>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</si>
  <si>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</si>
  <si>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</si>
  <si>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</si>
  <si>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</si>
  <si>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</si>
  <si>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</si>
  <si>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</si>
  <si>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</si>
  <si>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</si>
  <si>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</si>
  <si>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</si>
  <si>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</si>
  <si>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</si>
  <si>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</si>
  <si>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</si>
  <si>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</si>
  <si>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</si>
  <si>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</si>
  <si>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</si>
  <si>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</si>
  <si>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</si>
  <si>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</si>
  <si>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</si>
  <si>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</si>
  <si>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</si>
  <si>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</si>
  <si>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</si>
  <si>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</si>
  <si>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</si>
  <si>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</si>
  <si>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</si>
  <si>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</si>
  <si>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</si>
  <si>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</si>
  <si>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</si>
  <si>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</si>
  <si>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</si>
  <si>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</si>
  <si>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</si>
  <si>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</si>
  <si>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</si>
  <si>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</si>
  <si>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</si>
  <si>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</si>
  <si>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</si>
  <si>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</si>
  <si>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</si>
  <si>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</si>
  <si>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</si>
  <si>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</si>
  <si>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</si>
  <si>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</si>
  <si>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</si>
  <si>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</si>
  <si>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</si>
  <si>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</si>
  <si>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</si>
  <si>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</si>
  <si>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</si>
  <si>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</si>
  <si>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</si>
  <si>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</si>
  <si>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</si>
  <si>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</si>
  <si>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</si>
  <si>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</si>
  <si>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</si>
  <si>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</si>
  <si>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</si>
  <si>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</si>
  <si>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</si>
  <si>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</si>
  <si>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</si>
  <si>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</si>
  <si>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</si>
  <si>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</si>
  <si>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</si>
  <si>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</si>
  <si>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</si>
  <si>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</si>
  <si>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</si>
  <si>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</si>
  <si>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</si>
  <si>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</si>
  <si>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</si>
  <si>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</si>
  <si>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</si>
  <si>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</si>
  <si>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</si>
  <si>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</si>
  <si>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</si>
  <si>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</si>
  <si>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</si>
  <si>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</si>
  <si>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</si>
  <si>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</si>
  <si>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</si>
  <si>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</si>
  <si>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</si>
  <si>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</si>
  <si>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</si>
  <si>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</si>
  <si>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</si>
  <si>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</si>
  <si>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</si>
  <si>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</si>
  <si>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</si>
  <si>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</si>
  <si>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</si>
  <si>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</si>
  <si>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</si>
  <si>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</si>
  <si>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</si>
  <si>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</si>
  <si>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</si>
  <si>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</si>
  <si>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</si>
  <si>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</si>
  <si>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</si>
  <si>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</si>
  <si>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</si>
  <si>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</si>
  <si>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</si>
  <si>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</si>
  <si>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</si>
  <si>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</si>
  <si>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</si>
  <si>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</si>
  <si>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</si>
  <si>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</si>
  <si>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</si>
  <si>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</si>
  <si>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</si>
  <si>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</si>
  <si>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</si>
  <si>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</si>
  <si>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</si>
  <si>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</si>
  <si>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</si>
  <si>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</si>
  <si>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</si>
  <si>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</si>
  <si>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</si>
  <si>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</si>
  <si>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</si>
  <si>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</si>
  <si>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</si>
  <si>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</si>
  <si>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</si>
  <si>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</si>
  <si>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</si>
  <si>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</si>
  <si>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</si>
  <si>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</si>
  <si>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</si>
  <si>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</si>
  <si>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</si>
  <si>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</si>
  <si>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</si>
  <si>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</si>
  <si>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</si>
  <si>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</si>
  <si>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</si>
  <si>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</si>
  <si>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</si>
  <si>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</si>
  <si>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</si>
  <si>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</si>
  <si>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</si>
  <si>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</si>
  <si>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</si>
  <si>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</si>
  <si>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</si>
  <si>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</si>
  <si>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</si>
  <si>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</si>
  <si>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</si>
  <si>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</si>
  <si>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</si>
  <si>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</si>
  <si>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</si>
  <si>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</si>
  <si>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</si>
  <si>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</si>
  <si>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</si>
  <si>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</si>
  <si>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</si>
  <si>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</si>
  <si>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</si>
  <si>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</si>
  <si>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</si>
  <si>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</si>
  <si>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</si>
  <si>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</si>
  <si>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</si>
  <si>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</si>
  <si>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</si>
  <si>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</si>
  <si>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</si>
  <si>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</si>
  <si>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</si>
  <si>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</si>
  <si>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</si>
  <si>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</si>
  <si>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</si>
  <si>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</si>
  <si>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</si>
  <si>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</si>
  <si>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</si>
  <si>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</si>
  <si>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</si>
  <si>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</si>
  <si>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</si>
  <si>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</si>
  <si>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</si>
  <si>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</si>
  <si>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</si>
  <si>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</si>
  <si>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</si>
  <si>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</si>
  <si>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</si>
  <si>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</si>
  <si>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</si>
  <si>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</si>
  <si>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</si>
  <si>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</si>
  <si>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</si>
  <si>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</si>
  <si>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</si>
  <si>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</si>
  <si>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</si>
  <si>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</si>
  <si>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</si>
  <si>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</si>
  <si>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</si>
  <si>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</si>
  <si>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</si>
  <si>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</si>
  <si>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</si>
  <si>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</si>
  <si>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</si>
  <si>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</si>
  <si>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</si>
  <si>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</si>
  <si>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</si>
  <si>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</si>
  <si>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</si>
  <si>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</si>
  <si>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</si>
  <si>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</si>
  <si>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</si>
  <si>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</si>
  <si>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</si>
  <si>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</si>
  <si>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</si>
  <si>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</si>
  <si>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</si>
  <si>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</si>
  <si>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</si>
  <si>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</si>
  <si>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</si>
  <si>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</si>
  <si>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</si>
  <si>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</si>
  <si>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</si>
  <si>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</si>
  <si>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</si>
  <si>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</si>
  <si>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</si>
  <si>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</si>
  <si>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</si>
  <si>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</si>
  <si>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</si>
  <si>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</si>
  <si>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</si>
  <si>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</si>
  <si>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</si>
  <si>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</si>
  <si>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</si>
  <si>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</si>
  <si>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</si>
  <si>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</si>
  <si>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</si>
  <si>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</si>
  <si>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</si>
  <si>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</si>
  <si>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</si>
  <si>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</si>
  <si>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</si>
  <si>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</si>
  <si>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</si>
  <si>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</si>
  <si>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</si>
  <si>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</si>
  <si>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</si>
  <si>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</si>
  <si>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</si>
  <si>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</si>
  <si>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</si>
  <si>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</si>
  <si>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</si>
  <si>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</si>
  <si>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</si>
  <si>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</si>
  <si>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</si>
  <si>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</si>
  <si>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</si>
  <si>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</si>
  <si>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</si>
  <si>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</si>
  <si>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</si>
  <si>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</si>
  <si>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</si>
  <si>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</si>
  <si>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</si>
  <si>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</si>
  <si>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</si>
  <si>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</si>
  <si>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</si>
  <si>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</si>
  <si>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</si>
  <si>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</si>
  <si>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</si>
  <si>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</si>
  <si>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</si>
  <si>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</si>
  <si>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</si>
  <si>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</si>
  <si>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</si>
  <si>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</si>
  <si>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</si>
  <si>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</si>
  <si>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</si>
  <si>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</si>
  <si>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</si>
  <si>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</si>
  <si>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</si>
  <si>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</si>
  <si>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</si>
  <si>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</si>
  <si>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</si>
  <si>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</si>
  <si>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</si>
  <si>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</si>
  <si>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</si>
  <si>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</si>
  <si>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</si>
  <si>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</si>
  <si>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</si>
  <si>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</si>
  <si>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</si>
  <si>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</si>
  <si>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</si>
  <si>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</si>
  <si>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</si>
  <si>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</si>
  <si>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</si>
  <si>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</si>
  <si>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</si>
  <si>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</si>
  <si>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</si>
  <si>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</si>
  <si>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</si>
  <si>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</si>
  <si>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</si>
  <si>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</si>
  <si>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</si>
  <si>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</si>
  <si>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</si>
  <si>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</si>
  <si>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</si>
  <si>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</si>
  <si>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</si>
  <si>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</si>
  <si>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</si>
  <si>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</si>
  <si>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</si>
  <si>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</si>
  <si>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</si>
  <si>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</si>
  <si>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</si>
  <si>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</si>
  <si>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</si>
  <si>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</si>
  <si>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</si>
  <si>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</si>
  <si>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</si>
  <si>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</si>
  <si>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</si>
  <si>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</si>
  <si>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</si>
  <si>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</si>
  <si>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</si>
  <si>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</si>
  <si>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</si>
  <si>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</si>
  <si>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</si>
  <si>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</si>
  <si>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</si>
  <si>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</si>
  <si>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</si>
  <si>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</si>
  <si>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</si>
  <si>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</si>
  <si>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</si>
  <si>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</si>
  <si>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</si>
  <si>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</si>
  <si>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</si>
  <si>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</si>
  <si>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</si>
  <si>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</si>
  <si>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</si>
  <si>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</si>
  <si>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</si>
  <si>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</si>
  <si>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</si>
  <si>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</si>
  <si>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</si>
  <si>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</si>
  <si>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</si>
  <si>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</si>
  <si>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</si>
  <si>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</si>
  <si>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</si>
  <si>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</si>
  <si>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</si>
  <si>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</si>
  <si>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</si>
  <si>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</si>
  <si>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</si>
  <si>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</si>
  <si>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</si>
  <si>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</si>
  <si>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</si>
  <si>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</si>
  <si>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</si>
  <si>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</si>
  <si>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</si>
  <si>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</si>
  <si>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</si>
  <si>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</si>
  <si>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</si>
  <si>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</si>
  <si>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</si>
  <si>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</si>
  <si>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</si>
  <si>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</si>
  <si>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</si>
  <si>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</si>
  <si>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</si>
  <si>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</si>
  <si>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</si>
  <si>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</si>
  <si>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</si>
  <si>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</si>
  <si>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</si>
  <si>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</si>
  <si>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</si>
  <si>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</si>
  <si>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</si>
  <si>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</si>
  <si>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</si>
  <si>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</si>
  <si>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</si>
  <si>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</si>
  <si>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</si>
  <si>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</si>
  <si>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</si>
  <si>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</si>
  <si>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</si>
  <si>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</si>
  <si>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</si>
  <si>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</si>
  <si>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</si>
  <si>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</si>
  <si>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</si>
  <si>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</si>
  <si>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</si>
  <si>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</si>
  <si>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</si>
  <si>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</si>
  <si>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</si>
  <si>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</si>
  <si>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</si>
  <si>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</si>
  <si>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</si>
  <si>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</si>
  <si>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</si>
  <si>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</si>
  <si>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</si>
  <si>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</si>
  <si>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</si>
  <si>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</si>
  <si>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</si>
  <si>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</si>
  <si>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</si>
  <si>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</si>
  <si>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</si>
  <si>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</si>
  <si>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</si>
  <si>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</si>
  <si>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</si>
  <si>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</si>
  <si>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</si>
  <si>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</si>
  <si>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</si>
  <si>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</si>
  <si>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</si>
  <si>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</si>
  <si>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</si>
  <si>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</si>
  <si>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</si>
  <si>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</si>
  <si>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</si>
  <si>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</si>
  <si>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</si>
  <si>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</si>
  <si>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</si>
  <si>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</si>
  <si>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</si>
  <si>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</si>
  <si>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</si>
  <si>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</si>
  <si>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</si>
  <si>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</si>
  <si>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</si>
  <si>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</si>
  <si>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</si>
  <si>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</si>
  <si>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</si>
  <si>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</si>
  <si>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</si>
  <si>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</si>
  <si>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</si>
  <si>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</si>
  <si>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</si>
  <si>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</si>
  <si>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</si>
  <si>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</si>
  <si>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</si>
  <si>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</si>
  <si>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</si>
  <si>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</si>
  <si>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</si>
  <si>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</si>
  <si>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</si>
  <si>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</si>
  <si>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</si>
  <si>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</si>
  <si>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</si>
  <si>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</si>
  <si>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</si>
  <si>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</si>
  <si>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</si>
  <si>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</si>
  <si>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</si>
  <si>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</si>
  <si>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</si>
  <si>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</si>
  <si>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</si>
  <si>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</si>
  <si>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</si>
  <si>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</si>
  <si>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</si>
  <si>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</si>
  <si>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</si>
  <si>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</si>
  <si>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</si>
  <si>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</si>
  <si>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</si>
  <si>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</si>
  <si>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</si>
  <si>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</si>
  <si>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</si>
  <si>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</si>
  <si>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</si>
  <si>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</si>
  <si>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</si>
  <si>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</si>
  <si>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</si>
  <si>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</si>
  <si>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</si>
  <si>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</si>
  <si>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</si>
  <si>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</si>
  <si>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</si>
  <si>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</si>
  <si>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</si>
  <si>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</si>
  <si>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</si>
  <si>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</si>
  <si>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</si>
  <si>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</si>
  <si>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</si>
  <si>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</si>
  <si>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</si>
  <si>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</si>
  <si>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</si>
  <si>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</si>
  <si>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</si>
  <si>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</si>
  <si>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</si>
  <si>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</si>
  <si>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</si>
  <si>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</si>
  <si>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</si>
  <si>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</si>
  <si>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</si>
  <si>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</si>
  <si>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</si>
  <si>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</si>
  <si>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</si>
  <si>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</si>
  <si>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</si>
  <si>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</si>
  <si>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</si>
  <si>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</si>
  <si>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</si>
  <si>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</si>
  <si>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</si>
  <si>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</si>
  <si>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</si>
  <si>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</si>
  <si>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</si>
  <si>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</si>
  <si>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</si>
  <si>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</si>
  <si>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</si>
  <si>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</si>
  <si>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</si>
  <si>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</si>
  <si>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</si>
  <si>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</si>
  <si>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</si>
  <si>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</si>
  <si>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</si>
  <si>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</si>
  <si>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</si>
  <si>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</si>
  <si>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</si>
  <si>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</si>
  <si>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</si>
  <si>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</si>
  <si>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</si>
  <si>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</si>
  <si>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</si>
  <si>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</si>
  <si>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</si>
  <si>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</si>
  <si>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</si>
  <si>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</si>
  <si>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</si>
  <si>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</si>
  <si>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</si>
  <si>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</si>
  <si>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</si>
  <si>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</si>
  <si>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</si>
  <si>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</si>
  <si>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</si>
  <si>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</si>
  <si>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</si>
  <si>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</si>
  <si>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</si>
  <si>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</si>
  <si>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</si>
  <si>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</si>
  <si>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</si>
  <si>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</si>
  <si>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</si>
  <si>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</si>
  <si>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</si>
  <si>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</si>
  <si>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</si>
  <si>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</si>
  <si>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</si>
  <si>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</si>
  <si>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</si>
  <si>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</si>
  <si>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</si>
  <si>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</si>
  <si>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</si>
  <si>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</si>
  <si>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</si>
  <si>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</si>
  <si>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</si>
  <si>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</si>
  <si>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</si>
  <si>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</si>
  <si>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</si>
  <si>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</si>
  <si>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</si>
  <si>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</si>
  <si>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</si>
  <si>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</si>
  <si>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</si>
  <si>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</si>
  <si>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</si>
  <si>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</si>
  <si>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</si>
  <si>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</si>
  <si>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</si>
  <si>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</si>
  <si>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</si>
  <si>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</si>
  <si>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</si>
  <si>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</si>
  <si>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</si>
  <si>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</si>
  <si>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</si>
  <si>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</si>
  <si>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</si>
  <si>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</si>
  <si>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</si>
  <si>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</si>
  <si>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</si>
  <si>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</si>
  <si>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</si>
  <si>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</si>
  <si>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</si>
  <si>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</si>
  <si>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</si>
  <si>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</si>
  <si>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</si>
  <si>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</si>
  <si>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</si>
  <si>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</si>
  <si>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</si>
  <si>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</si>
  <si>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</si>
  <si>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</si>
  <si>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</si>
  <si>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</si>
  <si>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</si>
  <si>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</si>
  <si>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</si>
  <si>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</si>
  <si>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</si>
  <si>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</si>
  <si>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</si>
  <si>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</si>
  <si>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</si>
  <si>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</si>
  <si>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</si>
  <si>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</si>
  <si>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</si>
  <si>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</si>
  <si>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</si>
  <si>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</si>
  <si>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</si>
  <si>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</si>
  <si>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</si>
  <si>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</si>
  <si>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</si>
  <si>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</si>
  <si>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</si>
  <si>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</si>
  <si>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</si>
  <si>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</si>
  <si>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</si>
  <si>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</si>
  <si>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</si>
  <si>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</si>
  <si>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</si>
  <si>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</si>
  <si>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</si>
  <si>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</si>
  <si>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</si>
  <si>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</si>
  <si>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</si>
  <si>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</si>
  <si>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</si>
  <si>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</si>
  <si>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</si>
  <si>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</si>
  <si>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</si>
  <si>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</si>
  <si>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</si>
  <si>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</si>
  <si>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</si>
  <si>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</si>
  <si>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</si>
  <si>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</si>
  <si>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</si>
  <si>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</si>
  <si>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</si>
  <si>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</si>
  <si>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</si>
  <si>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</si>
  <si>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</si>
  <si>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</si>
  <si>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</si>
  <si>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</si>
  <si>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</si>
  <si>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</si>
  <si>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</si>
  <si>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</si>
  <si>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</si>
  <si>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</si>
  <si>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</si>
  <si>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</si>
  <si>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</si>
  <si>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</si>
  <si>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</si>
  <si>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</si>
  <si>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</si>
  <si>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</si>
  <si>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</si>
  <si>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</si>
  <si>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</si>
  <si>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</si>
  <si>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</si>
  <si>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</si>
  <si>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</si>
  <si>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</si>
  <si>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</si>
  <si>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</si>
  <si>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</si>
  <si>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</si>
  <si>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</si>
  <si>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</si>
  <si>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</si>
  <si>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</si>
  <si>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</si>
  <si>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</si>
  <si>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</si>
  <si>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</si>
  <si>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</si>
  <si>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</si>
  <si>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</si>
  <si>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</si>
  <si>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</si>
  <si>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</si>
  <si>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</si>
  <si>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</si>
  <si>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</si>
  <si>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</si>
  <si>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</si>
  <si>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</si>
  <si>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</si>
  <si>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</si>
  <si>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</si>
  <si>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</si>
  <si>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</si>
  <si>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</si>
  <si>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</si>
  <si>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</si>
  <si>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</si>
  <si>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</si>
  <si>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</si>
  <si>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</si>
  <si>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</si>
  <si>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</si>
  <si>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</si>
  <si>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</si>
  <si>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</si>
  <si>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</si>
  <si>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</si>
  <si>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</si>
  <si>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</si>
  <si>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</si>
  <si>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</si>
  <si>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</si>
  <si>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</si>
  <si>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</si>
  <si>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</si>
  <si>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</si>
  <si>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</si>
  <si>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</si>
  <si>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</si>
  <si>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</si>
  <si>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</si>
  <si>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</si>
  <si>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</si>
  <si>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</si>
  <si>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</si>
  <si>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</si>
  <si>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</si>
  <si>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</si>
  <si>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</si>
  <si>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</si>
  <si>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</si>
  <si>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</si>
  <si>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</si>
  <si>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</si>
  <si>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</si>
  <si>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</si>
  <si>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</si>
  <si>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</si>
  <si>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</si>
  <si>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</si>
  <si>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</si>
  <si>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</si>
  <si>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</si>
  <si>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</si>
  <si>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</si>
  <si>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</si>
  <si>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</si>
  <si>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</si>
  <si>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</si>
  <si>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</si>
  <si>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</si>
  <si>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</si>
  <si>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</si>
  <si>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</si>
  <si>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</si>
  <si>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</si>
  <si>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</si>
  <si>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</si>
  <si>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</si>
  <si>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</si>
  <si>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</si>
  <si>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</si>
  <si>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</si>
  <si>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</si>
  <si>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</si>
  <si>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</si>
  <si>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</si>
  <si>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</si>
  <si>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</si>
  <si>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</si>
  <si>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</si>
  <si>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</si>
  <si>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</si>
  <si>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</si>
  <si>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</si>
  <si>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</si>
  <si>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</si>
  <si>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</si>
  <si>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</si>
  <si>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</si>
  <si>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</si>
  <si>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</si>
  <si>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</si>
  <si>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</si>
  <si>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</si>
  <si>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</si>
  <si>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</si>
  <si>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</si>
  <si>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</si>
  <si>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</si>
  <si>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</si>
  <si>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</si>
  <si>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</si>
  <si>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</si>
  <si>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</si>
  <si>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</si>
  <si>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</si>
  <si>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</si>
  <si>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</si>
  <si>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</si>
  <si>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</si>
  <si>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</si>
  <si>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</si>
  <si>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</si>
  <si>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</si>
  <si>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</si>
  <si>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</si>
  <si>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</si>
  <si>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</si>
  <si>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</si>
  <si>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</si>
  <si>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</si>
  <si>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</si>
  <si>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</si>
  <si>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</si>
  <si>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</si>
  <si>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</si>
  <si>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</si>
  <si>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</si>
  <si>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</si>
  <si>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</si>
  <si>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</si>
  <si>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</si>
  <si>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</si>
  <si>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</si>
  <si>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</si>
  <si>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</si>
  <si>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</si>
  <si>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</si>
  <si>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</si>
  <si>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</si>
  <si>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</si>
  <si>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</si>
  <si>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</si>
  <si>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</si>
  <si>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</si>
  <si>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</si>
  <si>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</si>
  <si>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</si>
  <si>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</si>
  <si>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</si>
  <si>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</si>
  <si>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</si>
  <si>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</si>
  <si>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</si>
  <si>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</si>
  <si>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</si>
  <si>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</si>
  <si>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</si>
  <si>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</si>
  <si>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</si>
  <si>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</si>
  <si>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</si>
  <si>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</si>
  <si>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</si>
  <si>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</si>
  <si>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</si>
  <si>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</si>
  <si>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</si>
  <si>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</si>
  <si>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</si>
  <si>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</si>
  <si>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</si>
  <si>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</si>
  <si>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</si>
  <si>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</si>
  <si>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</si>
  <si>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</si>
  <si>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</si>
  <si>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</si>
  <si>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</si>
  <si>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</si>
  <si>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</si>
  <si>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</si>
  <si>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</si>
  <si>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</si>
  <si>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</si>
  <si>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</si>
  <si>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</si>
  <si>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</si>
  <si>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</si>
  <si>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</si>
  <si>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</si>
  <si>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</si>
  <si>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</si>
  <si>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</si>
  <si>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</si>
  <si>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</si>
  <si>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</si>
  <si>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</si>
  <si>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</si>
  <si>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</si>
  <si>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</si>
  <si>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</si>
  <si>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</si>
  <si>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</si>
  <si>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</si>
  <si>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</si>
  <si>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</si>
  <si>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</si>
  <si>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</si>
  <si>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</si>
  <si>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</si>
  <si>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</si>
  <si>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</si>
  <si>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</si>
  <si>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</si>
  <si>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</si>
  <si>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</si>
  <si>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</si>
  <si>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</si>
  <si>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</si>
  <si>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</si>
  <si>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</si>
  <si>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</si>
  <si>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</si>
  <si>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</si>
  <si>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</si>
  <si>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</si>
  <si>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</si>
  <si>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</si>
  <si>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</si>
  <si>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</si>
  <si>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</si>
  <si>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</si>
  <si>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</si>
  <si>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</si>
  <si>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</si>
  <si>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</si>
  <si>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</si>
  <si>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</si>
  <si>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</si>
  <si>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</si>
  <si>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</si>
  <si>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</si>
  <si>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</si>
  <si>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</si>
  <si>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</si>
  <si>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</si>
  <si>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</si>
  <si>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</si>
  <si>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</si>
  <si>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</si>
  <si>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</si>
  <si>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</si>
  <si>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</si>
  <si>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</si>
  <si>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</si>
  <si>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</si>
  <si>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</si>
  <si>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</si>
  <si>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</si>
  <si>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</si>
  <si>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</si>
  <si>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</si>
  <si>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</si>
  <si>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</si>
  <si>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</si>
  <si>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</si>
  <si>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</si>
  <si>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</si>
  <si>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</si>
  <si>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</si>
  <si>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</si>
  <si>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</si>
  <si>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</si>
  <si>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</si>
  <si>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</si>
  <si>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</si>
  <si>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</si>
  <si>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</si>
  <si>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</si>
  <si>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</si>
  <si>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</si>
  <si>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</si>
  <si>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</si>
  <si>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</si>
  <si>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</si>
  <si>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</si>
  <si>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</si>
  <si>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</si>
  <si>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</si>
  <si>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</si>
  <si>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</si>
  <si>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</si>
  <si>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</si>
  <si>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</si>
  <si>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</si>
  <si>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</si>
  <si>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</si>
  <si>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</si>
  <si>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</si>
  <si>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</si>
  <si>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</si>
  <si>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</si>
  <si>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</si>
  <si>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</si>
  <si>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</si>
  <si>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</si>
  <si>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</si>
  <si>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</si>
  <si>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</si>
  <si>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</si>
  <si>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</si>
  <si>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</si>
  <si>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</si>
  <si>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</si>
  <si>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</si>
  <si>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</si>
  <si>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</si>
  <si>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</si>
  <si>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</si>
  <si>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</si>
  <si>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</si>
  <si>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</si>
  <si>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</si>
  <si>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</si>
  <si>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</si>
  <si>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</si>
  <si>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</si>
  <si>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</si>
  <si>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</si>
  <si>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</si>
  <si>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</si>
  <si>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</si>
  <si>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</si>
  <si>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</si>
  <si>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</si>
  <si>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</si>
  <si>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</si>
  <si>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</si>
  <si>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</si>
  <si>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</si>
  <si>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</si>
  <si>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</si>
  <si>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</si>
  <si>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</si>
  <si>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</si>
  <si>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</si>
  <si>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</si>
  <si>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</si>
  <si>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</si>
  <si>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</si>
  <si>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</si>
  <si>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</si>
  <si>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</si>
  <si>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</si>
  <si>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</si>
  <si>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</si>
  <si>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</si>
  <si>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</si>
  <si>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</si>
  <si>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</si>
  <si>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</si>
  <si>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</si>
  <si>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</si>
  <si>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</si>
  <si>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</si>
  <si>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</si>
  <si>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</si>
  <si>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</si>
  <si>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</si>
  <si>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</si>
  <si>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</si>
  <si>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</si>
  <si>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</si>
  <si>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</si>
  <si>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</si>
  <si>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</si>
  <si>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</si>
  <si>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</si>
  <si>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</si>
  <si>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</si>
  <si>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</si>
  <si>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</si>
  <si>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</si>
  <si>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</si>
  <si>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</si>
  <si>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</si>
  <si>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</si>
  <si>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</si>
  <si>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</si>
  <si>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</si>
  <si>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</si>
  <si>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</si>
  <si>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</si>
  <si>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</si>
  <si>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</si>
  <si>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</si>
  <si>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</si>
  <si>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</si>
  <si>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</si>
  <si>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</si>
  <si>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</si>
  <si>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</si>
  <si>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</si>
  <si>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</si>
  <si>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</si>
  <si>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</si>
  <si>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</si>
  <si>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</si>
  <si>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</si>
  <si>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</si>
  <si>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</si>
  <si>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</si>
  <si>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</si>
  <si>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</si>
  <si>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</si>
  <si>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</si>
  <si>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</si>
  <si>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</si>
  <si>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</si>
  <si>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</si>
  <si>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</si>
  <si>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</si>
  <si>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</si>
  <si>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</si>
  <si>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</si>
  <si>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</si>
  <si>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</si>
  <si>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</si>
  <si>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</si>
  <si>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</si>
  <si>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</si>
  <si>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</si>
  <si>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</si>
  <si>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</si>
  <si>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</si>
  <si>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</si>
  <si>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</si>
  <si>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</si>
  <si>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</si>
  <si>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</si>
  <si>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</si>
  <si>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</si>
  <si>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</si>
  <si>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</si>
  <si>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</si>
  <si>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</si>
  <si>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</si>
  <si>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</si>
  <si>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</si>
  <si>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</si>
  <si>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</si>
  <si>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</si>
  <si>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</si>
  <si>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</si>
  <si>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</si>
  <si>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</si>
  <si>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</si>
  <si>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</si>
  <si>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</si>
  <si>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</si>
  <si>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</si>
  <si>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</si>
  <si>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</si>
  <si>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</si>
  <si>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</si>
  <si>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</si>
  <si>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</si>
  <si>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</si>
  <si>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</si>
  <si>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</si>
  <si>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</si>
  <si>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</si>
  <si>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</si>
  <si>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</si>
  <si>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</si>
  <si>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</si>
  <si>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</si>
  <si>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</si>
  <si>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</si>
  <si>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</si>
  <si>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</si>
  <si>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</si>
  <si>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</si>
  <si>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</si>
  <si>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</si>
  <si>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</si>
  <si>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</si>
  <si>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</si>
  <si>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</si>
  <si>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</si>
  <si>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</si>
  <si>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</si>
  <si>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</si>
  <si>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</si>
  <si>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</si>
  <si>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</si>
  <si>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</si>
  <si>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</si>
  <si>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</si>
  <si>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</si>
  <si>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</si>
  <si>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</si>
  <si>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</si>
  <si>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</si>
  <si>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</si>
  <si>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</si>
  <si>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</si>
  <si>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</si>
  <si>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</si>
  <si>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</si>
  <si>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</si>
  <si>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</si>
  <si>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</si>
  <si>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</si>
  <si>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</si>
  <si>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</si>
  <si>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</si>
  <si>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</si>
  <si>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</si>
  <si>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</si>
  <si>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</si>
  <si>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</si>
  <si>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</si>
  <si>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</si>
  <si>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</si>
  <si>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</si>
  <si>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</si>
  <si>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</si>
  <si>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</si>
  <si>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</si>
  <si>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</si>
  <si>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</si>
  <si>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</si>
  <si>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</si>
  <si>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</si>
  <si>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</si>
  <si>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</si>
  <si>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</si>
  <si>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</si>
  <si>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</si>
  <si>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</si>
  <si>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</si>
  <si>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</si>
  <si>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</si>
  <si>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</si>
  <si>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</si>
  <si>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</si>
  <si>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</si>
  <si>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</si>
  <si>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</si>
  <si>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</si>
  <si>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</si>
  <si>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</si>
  <si>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</si>
  <si>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</si>
  <si>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</si>
  <si>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</si>
  <si>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</si>
  <si>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</si>
  <si>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</si>
  <si>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</si>
  <si>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</si>
  <si>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</si>
  <si>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</si>
  <si>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</si>
  <si>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</si>
  <si>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</si>
  <si>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</si>
  <si>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</si>
  <si>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</si>
  <si>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</si>
  <si>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</si>
  <si>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</si>
  <si>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</si>
  <si>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</si>
  <si>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</si>
  <si>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</si>
  <si>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</si>
  <si>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</si>
  <si>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</si>
  <si>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</si>
  <si>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</si>
  <si>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</si>
  <si>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</si>
  <si>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</si>
  <si>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</si>
  <si>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</si>
  <si>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</si>
  <si>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</si>
  <si>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</si>
  <si>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</si>
  <si>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</si>
  <si>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</si>
  <si>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</si>
  <si>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</si>
  <si>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</si>
  <si>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</si>
  <si>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</si>
  <si>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</si>
  <si>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</si>
  <si>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</si>
  <si>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</si>
  <si>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</si>
  <si>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</si>
  <si>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</si>
  <si>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</si>
  <si>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</si>
  <si>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</si>
  <si>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</si>
  <si>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</si>
  <si>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</si>
  <si>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</si>
  <si>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</si>
  <si>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</si>
  <si>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</si>
  <si>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</si>
  <si>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</si>
  <si>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</si>
  <si>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</si>
  <si>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</si>
  <si>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</si>
  <si>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</si>
  <si>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</si>
  <si>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</si>
  <si>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</si>
  <si>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</si>
  <si>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</si>
  <si>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</si>
  <si>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</si>
  <si>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</si>
  <si>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</si>
  <si>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</si>
  <si>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</si>
  <si>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</si>
  <si>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</si>
  <si>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</si>
  <si>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</si>
  <si>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</si>
  <si>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</si>
  <si>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</si>
  <si>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</si>
  <si>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</si>
  <si>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</si>
  <si>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</si>
  <si>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</si>
  <si>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</si>
  <si>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</si>
  <si>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</si>
  <si>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</si>
  <si>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</si>
  <si>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</si>
  <si>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</si>
  <si>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</si>
  <si>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</si>
  <si>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</si>
  <si>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</si>
  <si>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</si>
  <si>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</si>
  <si>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</si>
  <si>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</si>
  <si>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</si>
  <si>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</si>
  <si>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</si>
  <si>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</si>
  <si>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</si>
  <si>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</si>
  <si>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</si>
  <si>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</si>
  <si>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</si>
  <si>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</si>
  <si>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</si>
  <si>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</si>
  <si>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</si>
  <si>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</si>
  <si>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</si>
  <si>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</si>
  <si>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</si>
  <si>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</si>
  <si>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</si>
  <si>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</si>
  <si>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</si>
  <si>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</si>
  <si>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</si>
  <si>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</si>
  <si>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</si>
  <si>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</si>
  <si>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</si>
  <si>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</si>
  <si>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</si>
  <si>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</si>
  <si>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</si>
  <si>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</si>
  <si>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</si>
  <si>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</si>
  <si>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</si>
  <si>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</si>
  <si>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</si>
  <si>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</si>
  <si>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</si>
  <si>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</si>
  <si>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</si>
  <si>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</si>
  <si>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</si>
  <si>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</si>
  <si>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</si>
  <si>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</si>
  <si>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</si>
  <si>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</si>
  <si>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</si>
  <si>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</si>
  <si>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</si>
  <si>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</si>
  <si>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</si>
  <si>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</si>
  <si>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</si>
  <si>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</si>
  <si>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</si>
  <si>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</si>
  <si>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</si>
  <si>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</si>
  <si>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</si>
  <si>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</si>
  <si>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</si>
  <si>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</si>
  <si>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</si>
  <si>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</si>
  <si>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</si>
  <si>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</si>
  <si>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</si>
  <si>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</si>
  <si>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</si>
  <si>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</si>
  <si>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</si>
  <si>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</si>
  <si>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</si>
  <si>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</si>
  <si>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</si>
  <si>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</si>
  <si>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</si>
  <si>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</si>
  <si>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</si>
  <si>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</si>
  <si>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</si>
  <si>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</si>
  <si>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</si>
  <si>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</si>
  <si>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</si>
  <si>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</si>
  <si>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</si>
  <si>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</si>
  <si>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</si>
  <si>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</si>
  <si>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</si>
  <si>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</si>
  <si>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</si>
  <si>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</si>
  <si>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</si>
  <si>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</si>
  <si>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</si>
  <si>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</si>
  <si>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</si>
  <si>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</si>
  <si>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</si>
  <si>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</si>
  <si>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</si>
  <si>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</si>
  <si>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</si>
  <si>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</si>
  <si>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</si>
  <si>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</si>
  <si>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</si>
  <si>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</si>
  <si>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</si>
  <si>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</si>
  <si>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</si>
  <si>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</si>
  <si>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</si>
  <si>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</si>
  <si>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</si>
  <si>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</si>
  <si>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</si>
  <si>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</si>
  <si>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</si>
  <si>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</si>
  <si>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</si>
  <si>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</si>
  <si>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</si>
  <si>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</si>
  <si>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</si>
  <si>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</si>
  <si>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</si>
  <si>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</si>
  <si>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</si>
  <si>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</si>
  <si>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</si>
  <si>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</si>
  <si>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</si>
  <si>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</si>
  <si>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</si>
  <si>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</si>
  <si>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</si>
  <si>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</si>
  <si>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</si>
  <si>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</si>
  <si>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</si>
  <si>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</si>
  <si>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</si>
  <si>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</si>
  <si>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</si>
  <si>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</si>
  <si>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</si>
  <si>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</si>
  <si>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</si>
  <si>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</si>
  <si>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</si>
  <si>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</si>
  <si>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</si>
  <si>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</si>
  <si>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</si>
  <si>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</si>
  <si>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</si>
  <si>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</si>
  <si>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</si>
  <si>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</si>
  <si>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</si>
  <si>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</si>
  <si>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</si>
  <si>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</si>
  <si>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</si>
  <si>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</si>
  <si>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</si>
  <si>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</si>
  <si>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</si>
  <si>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</si>
  <si>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</si>
  <si>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</si>
  <si>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</si>
  <si>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</si>
  <si>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</si>
  <si>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</si>
  <si>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</si>
  <si>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</si>
  <si>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</si>
  <si>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</si>
  <si>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</si>
  <si>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</si>
  <si>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</si>
  <si>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</si>
  <si>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</si>
  <si>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</si>
  <si>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</si>
  <si>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</si>
  <si>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</si>
  <si>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</si>
  <si>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</si>
  <si>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</si>
  <si>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</si>
  <si>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</si>
  <si>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</si>
  <si>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</si>
  <si>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</si>
  <si>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</si>
  <si>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</si>
  <si>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</si>
  <si>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</si>
  <si>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</si>
  <si>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</si>
  <si>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</si>
  <si>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</si>
  <si>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</si>
  <si>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</si>
  <si>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</si>
  <si>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</si>
  <si>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</si>
  <si>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</si>
  <si>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</si>
  <si>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</si>
  <si>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</si>
  <si>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</si>
  <si>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</si>
  <si>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</si>
  <si>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</si>
  <si>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</si>
  <si>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</si>
  <si>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</si>
  <si>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</si>
  <si>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</si>
  <si>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</si>
  <si>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</si>
  <si>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</si>
  <si>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</si>
  <si>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</si>
  <si>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</si>
  <si>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</si>
  <si>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</si>
  <si>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</si>
  <si>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</si>
  <si>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</si>
  <si>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</si>
  <si>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</si>
  <si>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</si>
  <si>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</si>
  <si>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</si>
  <si>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</si>
  <si>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</si>
  <si>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</si>
  <si>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</si>
  <si>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</si>
  <si>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</si>
  <si>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</si>
  <si>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</si>
  <si>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</si>
  <si>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</si>
  <si>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</si>
  <si>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</si>
  <si>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</si>
  <si>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</si>
  <si>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</si>
  <si>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</si>
  <si>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</si>
  <si>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</si>
  <si>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</si>
  <si>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</si>
  <si>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</si>
  <si>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</si>
  <si>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</si>
  <si>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</si>
  <si>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</si>
  <si>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</si>
  <si>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</si>
  <si>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</si>
  <si>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</si>
  <si>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</si>
  <si>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</si>
  <si>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</si>
  <si>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</si>
  <si>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</si>
  <si>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</si>
  <si>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</si>
  <si>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</si>
  <si>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</si>
  <si>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</si>
  <si>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</si>
  <si>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</si>
  <si>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</si>
  <si>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</si>
  <si>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</si>
  <si>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</si>
  <si>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</si>
  <si>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</si>
  <si>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</si>
  <si>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</si>
  <si>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</si>
  <si>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</si>
  <si>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</si>
  <si>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</si>
  <si>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</si>
  <si>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</si>
  <si>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</si>
  <si>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</si>
  <si>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</si>
  <si>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</si>
  <si>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</si>
  <si>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</si>
  <si>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</si>
  <si>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</si>
  <si>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</si>
  <si>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</si>
  <si>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</si>
  <si>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</si>
  <si>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</si>
  <si>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</si>
  <si>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</si>
  <si>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</si>
  <si>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</si>
  <si>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</si>
  <si>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</si>
  <si>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</si>
  <si>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</si>
  <si>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</si>
  <si>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</si>
  <si>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</si>
  <si>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</si>
  <si>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</si>
  <si>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</si>
  <si>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</si>
  <si>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</si>
  <si>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</si>
  <si>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</si>
  <si>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</si>
  <si>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</si>
  <si>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</si>
  <si>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</si>
  <si>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</si>
  <si>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</si>
  <si>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</si>
  <si>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</si>
  <si>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</si>
  <si>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</si>
  <si>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</si>
  <si>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</si>
  <si>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</si>
  <si>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</si>
  <si>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</si>
  <si>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</si>
  <si>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</si>
  <si>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</si>
  <si>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</si>
  <si>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</si>
  <si>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</si>
  <si>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</si>
  <si>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</si>
  <si>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</si>
  <si>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</si>
  <si>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</si>
  <si>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</si>
  <si>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</si>
  <si>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</si>
  <si>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</si>
  <si>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</si>
  <si>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</si>
  <si>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</si>
  <si>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</si>
  <si>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</si>
  <si>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</si>
  <si>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</si>
  <si>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</si>
  <si>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</si>
  <si>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</si>
  <si>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</si>
  <si>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</si>
  <si>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</si>
  <si>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</si>
  <si>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</si>
  <si>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</si>
  <si>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</si>
  <si>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</si>
  <si>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</si>
  <si>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</si>
  <si>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</si>
  <si>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</si>
  <si>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</si>
  <si>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</si>
  <si>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</si>
  <si>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</si>
  <si>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</si>
  <si>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</si>
  <si>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</si>
  <si>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</si>
  <si>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</si>
  <si>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</si>
  <si>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</si>
  <si>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</si>
  <si>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</si>
  <si>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</si>
  <si>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</si>
  <si>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</si>
  <si>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</si>
  <si>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</si>
  <si>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</si>
  <si>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</si>
  <si>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</si>
  <si>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</si>
  <si>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</si>
  <si>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</si>
  <si>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</si>
  <si>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</si>
  <si>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</si>
  <si>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</si>
  <si>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</si>
  <si>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</si>
  <si>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</si>
  <si>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</si>
  <si>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</si>
  <si>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</si>
  <si>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</si>
  <si>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</si>
  <si>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</si>
  <si>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</si>
  <si>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</si>
  <si>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</si>
  <si>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</si>
  <si>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</si>
  <si>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</si>
  <si>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</si>
  <si>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</si>
  <si>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</si>
  <si>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</si>
  <si>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</si>
  <si>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</si>
  <si>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</si>
  <si>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</si>
  <si>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</si>
  <si>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</si>
  <si>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</si>
  <si>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</si>
  <si>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</si>
  <si>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</si>
  <si>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</si>
  <si>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</si>
  <si>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</si>
  <si>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</si>
  <si>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</si>
  <si>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</si>
  <si>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</si>
  <si>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</si>
  <si>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</si>
  <si>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</si>
  <si>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</si>
  <si>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</si>
  <si>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</si>
  <si>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</si>
  <si>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</si>
  <si>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</si>
  <si>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</si>
  <si>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</si>
  <si>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</si>
  <si>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</si>
  <si>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</si>
  <si>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</si>
  <si>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</si>
  <si>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</si>
  <si>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</si>
  <si>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</si>
  <si>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</si>
  <si>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</si>
  <si>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</si>
  <si>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</si>
  <si>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</si>
  <si>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</si>
  <si>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</si>
  <si>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</si>
  <si>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</si>
  <si>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</si>
  <si>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</si>
  <si>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</si>
  <si>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</si>
  <si>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</si>
  <si>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</si>
  <si>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</si>
  <si>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</si>
  <si>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</si>
  <si>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</si>
  <si>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</si>
  <si>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</si>
  <si>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</si>
  <si>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</si>
  <si>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</si>
  <si>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</si>
  <si>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</si>
  <si>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</si>
  <si>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</si>
  <si>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</si>
  <si>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</si>
  <si>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</si>
  <si>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</si>
  <si>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</si>
  <si>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</si>
  <si>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</si>
  <si>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</si>
  <si>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</si>
  <si>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</si>
  <si>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</si>
  <si>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</si>
  <si>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</si>
  <si>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</si>
  <si>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</si>
  <si>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</si>
  <si>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</si>
  <si>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</si>
  <si>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</si>
  <si>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</si>
  <si>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</si>
  <si>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</si>
  <si>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</si>
  <si>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</si>
  <si>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</si>
  <si>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</si>
  <si>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</si>
  <si>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</si>
  <si>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</si>
  <si>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</si>
  <si>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</si>
  <si>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</si>
  <si>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</si>
  <si>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</si>
  <si>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</si>
  <si>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</si>
  <si>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</si>
  <si>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</si>
  <si>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</si>
  <si>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</si>
  <si>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</si>
  <si>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</si>
  <si>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</si>
  <si>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</si>
  <si>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</si>
  <si>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</si>
  <si>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</si>
  <si>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</si>
  <si>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</si>
  <si>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</si>
  <si>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</si>
  <si>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</si>
  <si>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</si>
  <si>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</si>
  <si>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</si>
  <si>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</si>
  <si>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</si>
  <si>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</si>
  <si>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</si>
  <si>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</si>
  <si>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</si>
  <si>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</si>
  <si>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</si>
  <si>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</si>
  <si>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</si>
  <si>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</si>
  <si>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</si>
  <si>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</si>
  <si>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</si>
  <si>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</si>
  <si>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</si>
  <si>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</si>
  <si>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</si>
  <si>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</si>
  <si>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</si>
  <si>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</si>
  <si>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</si>
  <si>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</si>
  <si>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</si>
  <si>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</si>
  <si>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</si>
  <si>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</si>
  <si>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</si>
  <si>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</si>
  <si>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</si>
  <si>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</si>
  <si>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</si>
  <si>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</si>
  <si>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</si>
  <si>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</si>
  <si>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</si>
  <si>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</si>
  <si>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</si>
  <si>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</si>
  <si>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</si>
  <si>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</si>
  <si>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</si>
  <si>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</si>
  <si>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</si>
  <si>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</si>
  <si>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</si>
  <si>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</si>
  <si>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</si>
  <si>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</si>
  <si>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</si>
  <si>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</si>
  <si>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</si>
  <si>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</si>
  <si>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</si>
  <si>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</si>
  <si>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</si>
  <si>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</si>
  <si>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</si>
  <si>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</si>
  <si>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</si>
  <si>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</si>
  <si>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</si>
  <si>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</si>
  <si>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</si>
  <si>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</si>
  <si>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</si>
  <si>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</si>
  <si>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</si>
  <si>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</si>
  <si>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</si>
  <si>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</si>
  <si>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</si>
  <si>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</si>
  <si>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</si>
  <si>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</si>
  <si>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</si>
  <si>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</si>
  <si>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</si>
  <si>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</si>
  <si>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</si>
  <si>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</si>
  <si>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</si>
  <si>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</si>
  <si>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</si>
  <si>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</si>
  <si>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</si>
  <si>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</si>
  <si>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</si>
  <si>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</si>
  <si>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</si>
  <si>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</si>
  <si>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</si>
  <si>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</si>
  <si>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</si>
  <si>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</si>
  <si>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</si>
  <si>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</si>
  <si>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</si>
  <si>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</si>
  <si>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</si>
  <si>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</si>
  <si>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</si>
  <si>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</si>
  <si>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</si>
  <si>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</si>
  <si>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</si>
  <si>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</si>
  <si>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</si>
  <si>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</si>
  <si>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</si>
  <si>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</si>
  <si>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</si>
  <si>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</si>
  <si>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</si>
  <si>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</si>
  <si>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</si>
  <si>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</si>
  <si>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</si>
  <si>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</si>
  <si>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</si>
  <si>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</si>
  <si>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</si>
  <si>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</si>
  <si>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</si>
  <si>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</si>
  <si>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</si>
  <si>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</si>
  <si>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</si>
  <si>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</si>
  <si>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</si>
  <si>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</si>
  <si>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</si>
  <si>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</si>
  <si>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</si>
  <si>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</si>
  <si>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</si>
  <si>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</si>
  <si>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</si>
  <si>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</si>
  <si>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</si>
  <si>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</si>
  <si>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</si>
  <si>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</si>
  <si>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</si>
  <si>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</si>
  <si>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</si>
  <si>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</si>
  <si>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</si>
  <si>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</si>
  <si>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</si>
  <si>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</si>
  <si>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</si>
  <si>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</si>
  <si>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</si>
  <si>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</si>
  <si>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</si>
  <si>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</si>
  <si>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</si>
  <si>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</si>
  <si>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</si>
  <si>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</si>
  <si>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</si>
  <si>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</si>
  <si>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</si>
  <si>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</si>
  <si>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</si>
  <si>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</si>
  <si>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</si>
  <si>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</si>
  <si>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</si>
  <si>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</si>
  <si>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</si>
  <si>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</si>
  <si>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</si>
  <si>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</si>
  <si>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</si>
  <si>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</si>
  <si>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</si>
  <si>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</si>
  <si>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</si>
  <si>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</si>
  <si>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</si>
  <si>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</si>
  <si>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</si>
  <si>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</si>
  <si>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</si>
  <si>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</si>
  <si>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</si>
  <si>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</si>
  <si>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</si>
  <si>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</si>
  <si>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</si>
  <si>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</si>
  <si>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</si>
  <si>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</si>
  <si>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</si>
  <si>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</si>
  <si>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</si>
  <si>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</si>
  <si>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</si>
  <si>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</si>
  <si>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</si>
  <si>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</si>
  <si>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</si>
  <si>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</si>
  <si>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</si>
  <si>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</si>
  <si>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</si>
  <si>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</si>
  <si>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</si>
  <si>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</si>
  <si>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</si>
  <si>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</si>
  <si>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</si>
  <si>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</si>
  <si>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</si>
  <si>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</si>
  <si>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</si>
  <si>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</si>
  <si>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</si>
  <si>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</si>
  <si>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</si>
  <si>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</si>
  <si>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</si>
  <si>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</si>
  <si>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</si>
  <si>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</si>
  <si>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</si>
  <si>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</si>
  <si>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</si>
  <si>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</si>
  <si>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</si>
  <si>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</si>
  <si>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</si>
  <si>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</si>
  <si>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</si>
  <si>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</si>
  <si>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</si>
  <si>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</si>
  <si>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</si>
  <si>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</si>
  <si>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</si>
  <si>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</si>
  <si>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</si>
  <si>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</si>
  <si>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</si>
  <si>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</si>
  <si>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</si>
  <si>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</si>
  <si>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</si>
  <si>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</si>
  <si>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</si>
  <si>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</si>
  <si>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</si>
  <si>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</si>
  <si>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</si>
  <si>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</si>
  <si>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</si>
  <si>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</si>
  <si>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</si>
  <si>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</si>
  <si>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</si>
  <si>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</si>
  <si>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</si>
  <si>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</si>
  <si>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</si>
  <si>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</si>
  <si>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</si>
  <si>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</si>
  <si>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</si>
  <si>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</si>
  <si>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</si>
  <si>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</si>
  <si>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</si>
  <si>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</si>
  <si>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</si>
  <si>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</si>
  <si>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</si>
  <si>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</si>
  <si>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</si>
  <si>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</si>
  <si>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</si>
  <si>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</si>
  <si>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</si>
  <si>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</si>
  <si>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</si>
  <si>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</si>
  <si>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</si>
  <si>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</si>
  <si>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</si>
  <si>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</si>
  <si>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</si>
  <si>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</si>
  <si>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</si>
  <si>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</si>
  <si>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</si>
  <si>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</si>
  <si>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</si>
  <si>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</si>
  <si>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</si>
  <si>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</si>
  <si>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</si>
  <si>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</si>
  <si>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</si>
  <si>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</si>
  <si>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</si>
  <si>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</si>
  <si>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</si>
  <si>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</si>
  <si>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</si>
  <si>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</si>
  <si>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</si>
  <si>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</si>
  <si>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</si>
  <si>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</si>
  <si>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</si>
  <si>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</si>
  <si>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</si>
  <si>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</si>
  <si>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</si>
  <si>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</si>
  <si>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</si>
  <si>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</si>
  <si>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</si>
  <si>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</si>
  <si>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</si>
  <si>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</si>
  <si>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</si>
  <si>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</si>
  <si>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</si>
  <si>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</si>
  <si>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</si>
  <si>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</si>
  <si>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</si>
  <si>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</si>
  <si>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</si>
  <si>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</si>
  <si>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</si>
  <si>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</si>
  <si>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</si>
  <si>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</si>
  <si>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</si>
  <si>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</si>
  <si>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</si>
  <si>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</si>
  <si>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</si>
  <si>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</si>
  <si>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</si>
  <si>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</si>
  <si>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</si>
  <si>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</si>
  <si>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</si>
  <si>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</si>
  <si>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</si>
  <si>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</si>
  <si>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</si>
  <si>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</si>
  <si>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</si>
  <si>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</si>
  <si>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</si>
  <si>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</si>
  <si>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</si>
  <si>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</si>
  <si>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</si>
  <si>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</si>
  <si>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</si>
  <si>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</si>
  <si>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</si>
  <si>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</si>
  <si>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</si>
  <si>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</si>
  <si>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</si>
  <si>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</si>
  <si>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</si>
  <si>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</si>
  <si>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</si>
  <si>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</si>
  <si>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</si>
  <si>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</si>
  <si>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</si>
  <si>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</si>
  <si>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</si>
  <si>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</si>
  <si>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</si>
  <si>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</si>
  <si>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</si>
  <si>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</si>
  <si>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</si>
  <si>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</si>
  <si>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</si>
  <si>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</si>
  <si>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</si>
  <si>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</si>
  <si>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</si>
  <si>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</si>
  <si>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</si>
  <si>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</si>
  <si>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</si>
  <si>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</si>
  <si>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</si>
  <si>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</si>
  <si>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</si>
  <si>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</si>
  <si>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</si>
  <si>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</si>
  <si>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</si>
  <si>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</si>
  <si>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</si>
  <si>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</si>
  <si>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</si>
  <si>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</si>
  <si>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</si>
  <si>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</si>
  <si>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</si>
  <si>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</si>
  <si>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</si>
  <si>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</si>
  <si>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</si>
  <si>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</si>
  <si>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</si>
  <si>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</si>
  <si>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</si>
  <si>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</si>
  <si>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</si>
  <si>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</si>
  <si>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</si>
  <si>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</si>
  <si>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</si>
  <si>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</si>
  <si>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</si>
  <si>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</si>
  <si>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</si>
  <si>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</si>
  <si>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</si>
  <si>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</si>
  <si>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</si>
  <si>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</si>
  <si>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</si>
  <si>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</si>
  <si>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</si>
  <si>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</si>
  <si>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</si>
  <si>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</si>
  <si>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</si>
  <si>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</si>
  <si>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</si>
  <si>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</si>
  <si>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</si>
  <si>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</si>
  <si>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</si>
  <si>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</si>
  <si>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</si>
  <si>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</si>
  <si>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</si>
  <si>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</si>
  <si>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</si>
  <si>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</si>
  <si>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</si>
  <si>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</si>
  <si>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</si>
  <si>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</si>
  <si>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</si>
  <si>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</si>
  <si>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</si>
  <si>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</si>
  <si>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</si>
  <si>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</si>
  <si>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</si>
  <si>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</si>
  <si>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</si>
  <si>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</si>
  <si>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</si>
  <si>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</si>
  <si>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</si>
  <si>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</si>
  <si>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</si>
  <si>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</si>
  <si>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</si>
  <si>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</si>
  <si>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</si>
  <si>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</si>
  <si>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</si>
  <si>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</si>
  <si>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</si>
  <si>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</si>
  <si>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</si>
  <si>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</si>
  <si>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</si>
  <si>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</si>
  <si>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</si>
  <si>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</si>
  <si>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</si>
  <si>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</si>
  <si>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</si>
  <si>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</si>
  <si>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</si>
  <si>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</si>
  <si>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</si>
  <si>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</si>
  <si>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</si>
  <si>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</si>
  <si>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</si>
  <si>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</si>
  <si>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</si>
  <si>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</si>
  <si>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</si>
  <si>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</si>
  <si>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</si>
  <si>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</si>
  <si>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</si>
  <si>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</si>
  <si>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</si>
  <si>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</si>
  <si>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</si>
  <si>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</si>
  <si>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</si>
  <si>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</si>
  <si>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</si>
  <si>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</si>
  <si>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</si>
  <si>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</si>
  <si>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</si>
  <si>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</si>
  <si>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</si>
  <si>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</si>
  <si>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</si>
  <si>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</si>
  <si>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</si>
  <si>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</si>
  <si>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</si>
  <si>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</si>
  <si>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</si>
  <si>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</si>
  <si>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</si>
  <si>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</si>
  <si>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</si>
  <si>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</si>
  <si>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</si>
  <si>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</si>
  <si>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</si>
  <si>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</si>
  <si>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</si>
  <si>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</si>
  <si>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</si>
  <si>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</si>
  <si>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</si>
  <si>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</si>
  <si>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</si>
  <si>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</si>
  <si>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</si>
  <si>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</si>
  <si>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</si>
  <si>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</si>
  <si>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</si>
  <si>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</si>
  <si>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</si>
  <si>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</si>
  <si>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</si>
  <si>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</si>
  <si>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</si>
  <si>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</si>
  <si>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</si>
  <si>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</si>
  <si>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</si>
  <si>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</si>
  <si>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</si>
  <si>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</si>
  <si>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</si>
  <si>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</si>
  <si>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</si>
  <si>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</si>
  <si>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</si>
  <si>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</si>
  <si>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</si>
  <si>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</si>
  <si>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</si>
  <si>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</si>
  <si>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</si>
  <si>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</si>
  <si>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</si>
  <si>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</si>
  <si>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</si>
  <si>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</si>
  <si>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</si>
  <si>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</si>
  <si>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</si>
  <si>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</si>
  <si>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</si>
  <si>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</si>
  <si>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</si>
  <si>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</si>
  <si>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</si>
  <si>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</si>
  <si>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</si>
  <si>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</si>
  <si>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</si>
  <si>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</si>
  <si>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</si>
  <si>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</si>
  <si>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</si>
  <si>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</si>
  <si>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</si>
  <si>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</si>
  <si>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</si>
  <si>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</si>
  <si>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</si>
  <si>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</si>
  <si>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</si>
  <si>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</si>
  <si>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</si>
  <si>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</si>
  <si>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</si>
  <si>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</si>
  <si>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</si>
  <si>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</si>
  <si>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</si>
  <si>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</si>
  <si>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</si>
  <si>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</si>
  <si>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</si>
  <si>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</si>
  <si>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</si>
  <si>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</si>
  <si>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</si>
  <si>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</si>
  <si>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</si>
  <si>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</si>
  <si>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</si>
  <si>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</si>
  <si>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</si>
  <si>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</si>
  <si>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</si>
  <si>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</si>
  <si>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</si>
  <si>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</si>
  <si>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</si>
  <si>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</si>
  <si>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</si>
  <si>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</si>
  <si>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</si>
  <si>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</si>
  <si>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</si>
  <si>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</si>
  <si>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</si>
  <si>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</si>
  <si>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</si>
  <si>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</si>
  <si>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</si>
  <si>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</si>
  <si>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</si>
  <si>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</si>
  <si>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</si>
  <si>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</si>
  <si>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</si>
  <si>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</si>
  <si>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</si>
  <si>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</si>
  <si>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</si>
  <si>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</si>
  <si>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</si>
  <si>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</si>
  <si>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</si>
  <si>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</si>
  <si>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</si>
  <si>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</si>
  <si>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</si>
  <si>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</si>
  <si>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</si>
  <si>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</si>
  <si>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</si>
  <si>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</si>
  <si>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</si>
  <si>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</si>
  <si>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</si>
  <si>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</si>
  <si>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</si>
  <si>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</si>
  <si>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</si>
  <si>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</si>
  <si>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</si>
  <si>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</si>
  <si>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</si>
  <si>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</si>
  <si>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</si>
  <si>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</si>
  <si>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</si>
  <si>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</si>
  <si>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</si>
  <si>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</si>
  <si>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</si>
  <si>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</si>
  <si>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</si>
  <si>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</si>
  <si>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</si>
  <si>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</si>
  <si>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</si>
  <si>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</si>
  <si>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</si>
  <si>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</si>
  <si>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</si>
  <si>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</si>
  <si>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</si>
  <si>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</si>
  <si>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</si>
  <si>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</si>
  <si>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</si>
  <si>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</si>
  <si>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</si>
  <si>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</si>
  <si>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</si>
  <si>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</si>
  <si>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</si>
  <si>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</si>
  <si>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</si>
  <si>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</si>
  <si>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</si>
  <si>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</si>
  <si>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</si>
  <si>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</si>
  <si>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</si>
  <si>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</si>
  <si>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</si>
  <si>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</si>
  <si>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</si>
  <si>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</si>
  <si>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</si>
  <si>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</si>
  <si>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</si>
  <si>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</si>
  <si>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</si>
  <si>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</si>
  <si>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</si>
  <si>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</si>
  <si>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</si>
  <si>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</si>
  <si>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</si>
  <si>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</si>
  <si>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</si>
  <si>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</si>
  <si>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</si>
  <si>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</si>
  <si>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</si>
  <si>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</si>
  <si>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</si>
  <si>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</si>
  <si>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</si>
  <si>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</si>
  <si>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</si>
  <si>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</si>
  <si>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</si>
  <si>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</si>
  <si>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</si>
  <si>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</si>
  <si>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</si>
  <si>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</si>
  <si>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</si>
  <si>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</si>
  <si>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</si>
  <si>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</si>
  <si>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</si>
  <si>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</si>
  <si>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</si>
  <si>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</si>
  <si>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</si>
  <si>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</si>
  <si>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</si>
  <si>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</si>
  <si>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</si>
  <si>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</si>
  <si>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</si>
  <si>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</si>
  <si>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</si>
  <si>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</si>
  <si>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</si>
  <si>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</si>
  <si>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</si>
  <si>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</si>
  <si>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</si>
  <si>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</si>
  <si>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</si>
  <si>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</si>
  <si>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</si>
  <si>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</si>
  <si>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</si>
  <si>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</si>
  <si>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</si>
  <si>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</si>
  <si>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</si>
  <si>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</si>
  <si>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</si>
  <si>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</si>
  <si>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</si>
  <si>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</si>
  <si>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</si>
  <si>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</si>
  <si>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</si>
  <si>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</si>
  <si>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</si>
  <si>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</si>
  <si>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</si>
  <si>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</si>
  <si>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</si>
  <si>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</si>
  <si>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</si>
  <si>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</si>
  <si>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</si>
  <si>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</si>
  <si>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</si>
  <si>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</si>
  <si>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</si>
  <si>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</si>
  <si>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</si>
  <si>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</si>
  <si>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</si>
  <si>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</si>
  <si>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</si>
  <si>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</si>
  <si>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</si>
  <si>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</si>
  <si>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</si>
  <si>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</si>
  <si>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</si>
  <si>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</si>
  <si>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</si>
  <si>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</si>
  <si>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</si>
  <si>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</si>
  <si>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</si>
  <si>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</si>
  <si>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</si>
  <si>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</si>
  <si>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</si>
  <si>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</si>
  <si>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</si>
  <si>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</si>
  <si>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</si>
  <si>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</si>
  <si>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</si>
  <si>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</si>
  <si>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</si>
  <si>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</si>
  <si>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</si>
  <si>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</si>
  <si>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</si>
  <si>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</si>
  <si>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</si>
  <si>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</si>
  <si>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</si>
  <si>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</si>
  <si>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</si>
  <si>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</si>
  <si>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</si>
  <si>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</si>
  <si>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</si>
  <si>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</si>
  <si>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</si>
  <si>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</si>
  <si>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</si>
  <si>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</si>
  <si>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</si>
  <si>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</si>
  <si>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</si>
  <si>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</si>
  <si>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</si>
  <si>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</si>
  <si>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</si>
  <si>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</si>
  <si>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</si>
  <si>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</si>
  <si>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</si>
  <si>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</si>
  <si>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</si>
  <si>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</si>
  <si>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</si>
  <si>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</si>
  <si>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</si>
  <si>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</si>
  <si>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</si>
  <si>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</si>
  <si>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</si>
  <si>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</si>
  <si>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</si>
  <si>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</si>
  <si>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</si>
  <si>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</si>
  <si>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</si>
  <si>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</si>
  <si>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</si>
  <si>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</si>
  <si>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</si>
  <si>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</si>
  <si>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</si>
  <si>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</si>
  <si>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</si>
  <si>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</si>
  <si>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</si>
  <si>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</si>
  <si>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</si>
  <si>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</si>
  <si>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</si>
  <si>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</si>
  <si>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</si>
  <si>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</si>
  <si>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</si>
  <si>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</si>
  <si>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</si>
  <si>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</si>
  <si>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</si>
  <si>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</si>
  <si>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</si>
  <si>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</si>
  <si>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</si>
  <si>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</si>
  <si>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</si>
  <si>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</si>
  <si>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</si>
  <si>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</si>
  <si>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</si>
  <si>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</si>
  <si>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</si>
  <si>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</si>
  <si>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</si>
  <si>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</si>
  <si>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</si>
  <si>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</si>
  <si>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</si>
  <si>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</si>
  <si>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</si>
  <si>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</si>
  <si>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</si>
  <si>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</si>
  <si>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</si>
  <si>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</si>
  <si>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</si>
  <si>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</si>
  <si>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</si>
  <si>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</si>
  <si>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</si>
  <si>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</si>
  <si>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</si>
  <si>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</si>
  <si>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</si>
  <si>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</si>
  <si>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</si>
  <si>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</si>
  <si>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</si>
  <si>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</si>
  <si>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</si>
  <si>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</si>
  <si>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</si>
  <si>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</si>
  <si>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</si>
  <si>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</si>
  <si>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</si>
  <si>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</si>
  <si>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</si>
  <si>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</si>
  <si>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</si>
  <si>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</si>
  <si>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</si>
  <si>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</si>
  <si>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</si>
  <si>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</si>
  <si>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</si>
  <si>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</si>
  <si>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</si>
  <si>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</si>
  <si>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</si>
  <si>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</si>
  <si>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</si>
  <si>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</si>
  <si>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</si>
  <si>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</si>
  <si>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</si>
  <si>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</si>
  <si>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</si>
  <si>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</si>
  <si>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</si>
  <si>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</si>
  <si>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</si>
  <si>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</si>
  <si>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</si>
  <si>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</si>
  <si>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</si>
  <si>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</si>
  <si>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</si>
  <si>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</si>
  <si>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</si>
  <si>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</si>
  <si>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</si>
  <si>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</si>
  <si>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</si>
  <si>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</si>
  <si>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</si>
  <si>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</si>
  <si>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</si>
  <si>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</si>
  <si>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</si>
  <si>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</si>
  <si>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</si>
  <si>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</si>
  <si>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</si>
  <si>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</si>
  <si>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</si>
  <si>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</si>
  <si>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</si>
  <si>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</si>
  <si>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</si>
  <si>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</si>
  <si>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</si>
  <si>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</si>
  <si>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</si>
  <si>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</si>
  <si>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</si>
  <si>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</si>
  <si>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</si>
  <si>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</si>
  <si>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</si>
  <si>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</si>
  <si>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</si>
  <si>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</si>
  <si>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</si>
  <si>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</si>
  <si>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</si>
  <si>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</si>
  <si>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</si>
  <si>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</si>
  <si>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</si>
  <si>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</si>
  <si>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</si>
  <si>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</si>
  <si>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</si>
  <si>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</si>
  <si>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</si>
  <si>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</si>
  <si>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</si>
  <si>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</si>
  <si>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</si>
  <si>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</si>
  <si>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</si>
  <si>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</si>
  <si>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</si>
  <si>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</si>
  <si>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</si>
  <si>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</si>
  <si>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</si>
  <si>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</si>
  <si>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</si>
  <si>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</si>
  <si>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</si>
  <si>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</si>
  <si>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</si>
  <si>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</si>
  <si>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</si>
  <si>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</si>
  <si>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</si>
  <si>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</si>
  <si>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</si>
  <si>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</si>
  <si>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</si>
  <si>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</si>
  <si>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</si>
  <si>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</si>
  <si>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</si>
  <si>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</si>
  <si>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</si>
  <si>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</si>
  <si>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</si>
  <si>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</si>
  <si>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</si>
  <si>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</si>
  <si>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</si>
  <si>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</si>
  <si>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</si>
  <si>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</si>
  <si>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</si>
  <si>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</si>
  <si>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</si>
  <si>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</si>
  <si>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</si>
  <si>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</si>
  <si>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</si>
  <si>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</si>
  <si>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</si>
  <si>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</si>
  <si>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</si>
  <si>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</si>
  <si>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</si>
  <si>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</si>
  <si>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</si>
  <si>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</si>
  <si>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</si>
  <si>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</si>
  <si>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</si>
  <si>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</si>
  <si>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</si>
  <si>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</si>
  <si>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</si>
  <si>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</si>
  <si>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</si>
  <si>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</si>
  <si>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</si>
  <si>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</si>
  <si>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</si>
  <si>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</si>
  <si>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</si>
  <si>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</si>
  <si>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</si>
  <si>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</si>
  <si>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</si>
  <si>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</si>
  <si>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</si>
  <si>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</si>
  <si>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</si>
  <si>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</si>
  <si>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</si>
  <si>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</si>
  <si>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</si>
  <si>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</si>
  <si>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</si>
  <si>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</si>
  <si>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</si>
  <si>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</si>
  <si>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</si>
  <si>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</si>
  <si>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</si>
  <si>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</si>
  <si>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</si>
  <si>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</si>
  <si>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</si>
  <si>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</si>
  <si>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</si>
  <si>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</si>
  <si>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</si>
  <si>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</si>
  <si>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</si>
  <si>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</si>
  <si>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</si>
  <si>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</si>
  <si>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</si>
  <si>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</si>
  <si>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</si>
  <si>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</si>
  <si>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</si>
  <si>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</si>
  <si>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</si>
  <si>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</si>
  <si>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</si>
  <si>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</si>
  <si>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</si>
  <si>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</si>
  <si>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</si>
  <si>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</si>
  <si>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</si>
  <si>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</si>
  <si>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</si>
  <si>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</si>
  <si>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</si>
  <si>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</si>
  <si>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</si>
  <si>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</si>
  <si>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</si>
  <si>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</si>
  <si>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</si>
  <si>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</si>
  <si>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</si>
  <si>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</si>
  <si>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</si>
  <si>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</si>
  <si>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</si>
  <si>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</si>
  <si>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</si>
  <si>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</si>
  <si>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</si>
  <si>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</si>
  <si>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</si>
  <si>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</si>
  <si>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</si>
  <si>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</si>
  <si>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</si>
  <si>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</si>
  <si>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</si>
  <si>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</si>
  <si>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</si>
  <si>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</si>
  <si>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</si>
  <si>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</si>
  <si>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</si>
  <si>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</si>
  <si>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</si>
  <si>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</si>
  <si>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</si>
  <si>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</si>
  <si>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</si>
  <si>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</si>
  <si>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</si>
  <si>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</si>
  <si>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</si>
  <si>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</si>
  <si>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</si>
  <si>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</si>
  <si>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</si>
  <si>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</si>
  <si>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</si>
  <si>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</si>
  <si>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</si>
  <si>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</si>
  <si>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</si>
  <si>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</si>
  <si>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</si>
  <si>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</si>
  <si>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</si>
  <si>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</si>
  <si>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</si>
  <si>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</si>
  <si>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</si>
  <si>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</si>
  <si>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</si>
  <si>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</si>
  <si>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</si>
  <si>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</si>
  <si>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</si>
  <si>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</si>
  <si>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</si>
  <si>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</si>
  <si>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</si>
  <si>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</si>
  <si>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</si>
  <si>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</si>
  <si>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</si>
  <si>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</si>
  <si>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</si>
  <si>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</si>
  <si>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</si>
  <si>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</si>
  <si>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</si>
  <si>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</si>
  <si>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</si>
  <si>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</si>
  <si>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</si>
  <si>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</si>
  <si>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</si>
  <si>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</si>
  <si>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</si>
  <si>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</si>
  <si>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</si>
  <si>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</si>
  <si>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</si>
  <si>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</si>
  <si>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</si>
  <si>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</si>
  <si>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</si>
  <si>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</si>
  <si>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</si>
  <si>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</si>
  <si>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</si>
  <si>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</si>
  <si>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</si>
  <si>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</si>
  <si>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</si>
  <si>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</si>
  <si>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</si>
  <si>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</si>
  <si>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</si>
  <si>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</si>
  <si>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</si>
  <si>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</si>
  <si>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</si>
  <si>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</si>
  <si>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</si>
  <si>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</si>
  <si>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</si>
  <si>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</si>
  <si>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</si>
  <si>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</si>
  <si>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</si>
  <si>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</si>
  <si>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</si>
  <si>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</si>
  <si>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</si>
  <si>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</si>
  <si>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</si>
  <si>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</si>
  <si>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</si>
  <si>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</si>
  <si>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</si>
  <si>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</si>
  <si>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</si>
  <si>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</si>
  <si>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</si>
  <si>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</si>
  <si>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</si>
  <si>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</si>
  <si>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</si>
  <si>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</si>
  <si>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</si>
  <si>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</si>
  <si>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</si>
  <si>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</si>
  <si>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</si>
  <si>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</si>
  <si>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</si>
  <si>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</si>
  <si>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</si>
  <si>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</si>
  <si>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</si>
  <si>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</si>
  <si>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</si>
  <si>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</si>
  <si>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</si>
  <si>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</si>
  <si>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</si>
  <si>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</si>
  <si>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</si>
  <si>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</si>
  <si>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</si>
  <si>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</si>
  <si>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</si>
  <si>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</si>
  <si>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</si>
  <si>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</si>
  <si>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</si>
  <si>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</si>
  <si>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</si>
  <si>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</si>
  <si>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</si>
  <si>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</si>
  <si>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</si>
  <si>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</si>
  <si>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</si>
  <si>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</si>
  <si>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</si>
  <si>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</si>
  <si>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</si>
  <si>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</si>
  <si>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</si>
  <si>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</si>
  <si>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</si>
  <si>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</si>
  <si>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</si>
  <si>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</si>
  <si>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</si>
  <si>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</si>
  <si>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</si>
  <si>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</si>
  <si>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</si>
  <si>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</si>
  <si>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</si>
  <si>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</si>
  <si>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</si>
  <si>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</si>
  <si>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</si>
  <si>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</si>
  <si>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</si>
  <si>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</si>
  <si>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</si>
  <si>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</si>
  <si>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</si>
  <si>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</si>
  <si>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</si>
  <si>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</si>
  <si>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</si>
  <si>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</si>
  <si>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</si>
  <si>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</si>
  <si>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</si>
  <si>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</si>
  <si>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</si>
  <si>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</si>
  <si>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</si>
  <si>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</si>
  <si>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</si>
  <si>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</si>
  <si>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</si>
  <si>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</si>
  <si>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</si>
  <si>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</si>
  <si>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</si>
  <si>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</si>
  <si>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</si>
  <si>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</si>
  <si>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</si>
  <si>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</si>
  <si>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</si>
  <si>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</si>
  <si>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</si>
  <si>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</si>
  <si>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</si>
  <si>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</si>
  <si>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</si>
  <si>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</si>
  <si>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</si>
  <si>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</si>
  <si>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</si>
  <si>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</si>
  <si>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</si>
  <si>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</si>
  <si>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</si>
  <si>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</si>
  <si>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</si>
  <si>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</si>
  <si>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</si>
  <si>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</si>
  <si>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</si>
  <si>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</si>
  <si>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</si>
  <si>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</si>
  <si>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</si>
  <si>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</si>
  <si>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</si>
  <si>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</si>
  <si>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</si>
  <si>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</si>
  <si>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</si>
  <si>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</si>
  <si>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</si>
  <si>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</si>
  <si>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</si>
  <si>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</si>
  <si>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</si>
  <si>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</si>
  <si>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</si>
  <si>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</si>
  <si>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</si>
  <si>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</si>
  <si>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</si>
  <si>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</si>
  <si>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</si>
  <si>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</si>
  <si>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</si>
  <si>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</si>
  <si>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</si>
  <si>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</si>
  <si>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</si>
  <si>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</si>
  <si>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</si>
  <si>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</si>
  <si>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</si>
  <si>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</si>
  <si>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</si>
  <si>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</si>
  <si>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</si>
  <si>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</si>
  <si>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</si>
  <si>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</si>
  <si>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</si>
  <si>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</si>
  <si>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</si>
  <si>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</si>
  <si>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</si>
  <si>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</si>
  <si>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</si>
  <si>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</si>
  <si>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</si>
  <si>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</si>
  <si>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</si>
  <si>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</si>
  <si>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</si>
  <si>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</si>
  <si>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</si>
  <si>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</si>
  <si>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</si>
  <si>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</si>
  <si>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</si>
  <si>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</si>
  <si>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</si>
  <si>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</si>
  <si>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</si>
  <si>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</si>
  <si>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</si>
  <si>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</si>
  <si>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</si>
  <si>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</si>
  <si>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</si>
  <si>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</si>
  <si>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</si>
  <si>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</si>
  <si>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</si>
  <si>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</si>
  <si>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</si>
  <si>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</si>
  <si>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</si>
  <si>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</si>
  <si>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</si>
  <si>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</si>
  <si>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</si>
  <si>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</si>
  <si>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</si>
  <si>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</si>
  <si>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</si>
  <si>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</si>
  <si>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</si>
  <si>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</si>
  <si>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</si>
  <si>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</si>
  <si>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</si>
  <si>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</si>
  <si>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</si>
  <si>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</si>
  <si>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</si>
  <si>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</si>
  <si>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</si>
  <si>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</si>
  <si>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</si>
  <si>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</si>
  <si>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</si>
  <si>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</si>
  <si>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</si>
  <si>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</si>
  <si>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</si>
  <si>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</si>
  <si>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</si>
  <si>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</si>
  <si>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</si>
  <si>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</si>
  <si>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</si>
  <si>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</si>
  <si>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</si>
  <si>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</si>
  <si>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</si>
  <si>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</si>
  <si>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</si>
  <si>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</si>
  <si>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</si>
  <si>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</si>
  <si>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</si>
  <si>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</si>
  <si>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</si>
  <si>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</si>
  <si>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</si>
  <si>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</si>
  <si>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</si>
  <si>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</si>
  <si>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</si>
  <si>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</si>
  <si>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</si>
  <si>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</si>
  <si>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</si>
  <si>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</si>
  <si>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</si>
  <si>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</si>
  <si>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</si>
  <si>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</si>
  <si>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</si>
  <si>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</si>
  <si>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</si>
  <si>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</si>
  <si>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</si>
  <si>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</si>
  <si>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</si>
  <si>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</si>
  <si>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</si>
  <si>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</si>
  <si>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</si>
  <si>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</si>
  <si>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</si>
  <si>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</si>
  <si>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</si>
  <si>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</si>
  <si>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</si>
  <si>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</si>
  <si>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</si>
  <si>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</si>
  <si>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</si>
  <si>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</si>
  <si>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</si>
  <si>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</si>
  <si>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</si>
  <si>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</si>
  <si>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</si>
  <si>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</si>
  <si>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</si>
  <si>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</si>
  <si>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</si>
  <si>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</si>
  <si>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</si>
  <si>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</si>
  <si>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</si>
  <si>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</si>
  <si>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</si>
  <si>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</si>
  <si>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</si>
  <si>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</si>
  <si>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</si>
  <si>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</si>
  <si>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</si>
  <si>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</si>
  <si>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</si>
  <si>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</si>
  <si>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</si>
  <si>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</si>
  <si>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</si>
  <si>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</si>
  <si>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</si>
  <si>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</si>
  <si>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</si>
  <si>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</si>
  <si>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</si>
  <si>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</si>
  <si>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</si>
  <si>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</si>
  <si>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</si>
  <si>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</si>
  <si>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</si>
  <si>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</si>
  <si>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</si>
  <si>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</si>
  <si>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</si>
  <si>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</si>
  <si>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</si>
  <si>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</si>
  <si>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</si>
  <si>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</si>
  <si>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</si>
  <si>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</si>
  <si>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</si>
  <si>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</si>
  <si>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</si>
  <si>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</si>
  <si>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</si>
  <si>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</si>
  <si>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</si>
  <si>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</si>
  <si>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</si>
  <si>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</si>
  <si>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</si>
  <si>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</si>
  <si>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</si>
  <si>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</si>
  <si>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</si>
  <si>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</si>
  <si>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</si>
  <si>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</si>
  <si>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</si>
  <si>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</si>
  <si>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</si>
  <si>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</si>
  <si>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</si>
  <si>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</si>
  <si>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</si>
  <si>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</si>
  <si>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</si>
  <si>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</si>
  <si>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</si>
  <si>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</si>
  <si>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</si>
  <si>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</si>
  <si>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</si>
  <si>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</si>
  <si>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</si>
  <si>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</si>
  <si>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</si>
  <si>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</si>
  <si>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</si>
  <si>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</si>
  <si>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</si>
  <si>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</si>
  <si>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</si>
  <si>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</si>
  <si>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</si>
  <si>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</si>
  <si>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</si>
  <si>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</si>
  <si>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</si>
  <si>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</si>
  <si>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</si>
  <si>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</si>
  <si>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</si>
  <si>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</si>
  <si>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</si>
  <si>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</si>
  <si>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</si>
  <si>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</si>
  <si>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</si>
  <si>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</si>
  <si>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</si>
  <si>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</si>
  <si>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</si>
  <si>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</si>
  <si>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</si>
  <si>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</si>
  <si>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</si>
  <si>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</si>
  <si>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</si>
  <si>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</si>
  <si>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</si>
  <si>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</si>
  <si>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</si>
  <si>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</si>
  <si>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</si>
  <si>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</si>
  <si>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</si>
  <si>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</si>
  <si>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</si>
  <si>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</si>
  <si>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</si>
  <si>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</si>
  <si>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</si>
  <si>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</si>
  <si>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</si>
  <si>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</si>
  <si>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</si>
  <si>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</si>
  <si>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</si>
  <si>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</si>
  <si>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</si>
  <si>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</si>
  <si>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</si>
  <si>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</si>
  <si>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</si>
  <si>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</si>
  <si>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</si>
  <si>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</si>
  <si>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</si>
  <si>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</si>
  <si>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</si>
  <si>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</si>
  <si>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</si>
  <si>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</si>
  <si>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</si>
  <si>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</si>
  <si>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</si>
  <si>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</si>
  <si>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</si>
  <si>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</si>
  <si>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</si>
  <si>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</si>
  <si>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</si>
  <si>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</si>
  <si>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</si>
  <si>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</si>
  <si>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</si>
  <si>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</si>
  <si>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</si>
  <si>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</si>
  <si>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</si>
  <si>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</si>
  <si>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</si>
  <si>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</si>
  <si>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</si>
  <si>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</si>
  <si>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</si>
  <si>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</si>
  <si>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</si>
  <si>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</si>
  <si>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</si>
  <si>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</si>
  <si>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</si>
  <si>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</si>
  <si>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</si>
  <si>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</si>
  <si>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</si>
  <si>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</si>
  <si>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</si>
  <si>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</si>
  <si>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</si>
  <si>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</si>
  <si>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</si>
  <si>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</si>
  <si>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</si>
  <si>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</si>
  <si>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</si>
  <si>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</si>
  <si>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</si>
  <si>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</si>
  <si>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</si>
  <si>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</si>
  <si>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</si>
  <si>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</si>
  <si>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</si>
  <si>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</si>
  <si>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</si>
  <si>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</si>
  <si>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</si>
  <si>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</si>
  <si>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</si>
  <si>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</si>
  <si>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</si>
  <si>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</si>
  <si>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</si>
  <si>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</si>
  <si>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</si>
  <si>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</si>
  <si>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</si>
  <si>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</si>
  <si>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</si>
  <si>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</si>
  <si>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</si>
  <si>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</si>
  <si>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</si>
  <si>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</si>
  <si>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</si>
  <si>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</si>
  <si>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</si>
  <si>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</si>
  <si>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</si>
  <si>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</si>
  <si>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</si>
  <si>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</si>
  <si>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</si>
  <si>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</si>
  <si>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</si>
  <si>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</si>
  <si>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</si>
  <si>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</si>
  <si>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</si>
  <si>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</si>
  <si>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</si>
  <si>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</si>
  <si>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</si>
  <si>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</si>
  <si>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</si>
  <si>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</si>
  <si>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</si>
  <si>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</si>
  <si>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</si>
  <si>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</si>
  <si>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</si>
  <si>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</si>
  <si>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</si>
  <si>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</si>
  <si>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</si>
  <si>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</si>
  <si>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</si>
  <si>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</si>
  <si>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</si>
  <si>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</si>
  <si>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</si>
  <si>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</si>
  <si>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</si>
  <si>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</si>
  <si>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</si>
  <si>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</si>
  <si>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</si>
  <si>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</si>
  <si>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</si>
  <si>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</si>
  <si>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</si>
  <si>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</si>
  <si>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</si>
  <si>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</si>
  <si>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</si>
  <si>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</si>
  <si>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</si>
  <si>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</si>
  <si>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</si>
  <si>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</si>
  <si>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</si>
  <si>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</si>
  <si>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</si>
  <si>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</si>
  <si>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</si>
  <si>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</si>
  <si>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</si>
  <si>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</si>
  <si>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</si>
  <si>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</si>
  <si>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</si>
  <si>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</si>
  <si>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</si>
  <si>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</si>
  <si>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</si>
  <si>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</si>
  <si>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</si>
  <si>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</si>
  <si>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</si>
  <si>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</si>
  <si>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</si>
  <si>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</si>
  <si>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</si>
  <si>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</si>
  <si>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</si>
  <si>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</si>
  <si>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</si>
  <si>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</si>
  <si>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</si>
  <si>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</si>
  <si>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</si>
  <si>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</si>
  <si>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</si>
  <si>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</si>
  <si>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</si>
  <si>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</si>
  <si>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</si>
  <si>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</si>
  <si>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</si>
  <si>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</si>
  <si>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</si>
  <si>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</si>
  <si>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</si>
  <si>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</si>
  <si>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</si>
  <si>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</si>
  <si>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</si>
  <si>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</si>
  <si>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</si>
  <si>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</si>
  <si>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</si>
  <si>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</si>
  <si>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</si>
  <si>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</si>
  <si>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</si>
  <si>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</si>
  <si>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</si>
  <si>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</si>
  <si>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</si>
  <si>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</si>
  <si>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</si>
  <si>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</si>
  <si>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</si>
  <si>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</si>
  <si>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</si>
  <si>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</si>
  <si>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</si>
  <si>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</si>
  <si>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</si>
  <si>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</si>
  <si>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</si>
  <si>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</si>
  <si>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</si>
  <si>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</si>
  <si>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</si>
  <si>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</si>
  <si>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</si>
  <si>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</si>
  <si>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</si>
  <si>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</si>
  <si>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</si>
  <si>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</si>
  <si>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</si>
  <si>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</si>
  <si>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</si>
  <si>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</si>
  <si>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</si>
  <si>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</si>
  <si>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</si>
  <si>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</si>
  <si>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</si>
  <si>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</si>
  <si>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</si>
  <si>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</si>
  <si>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</si>
  <si>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</si>
  <si>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</si>
  <si>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</si>
  <si>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</si>
  <si>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</si>
  <si>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</si>
  <si>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</si>
  <si>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</si>
  <si>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</si>
  <si>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</si>
  <si>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</si>
  <si>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</si>
  <si>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</si>
  <si>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</si>
  <si>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</si>
  <si>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</si>
  <si>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</si>
  <si>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</si>
  <si>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</si>
  <si>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</si>
  <si>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</si>
  <si>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</si>
  <si>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</si>
  <si>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</si>
  <si>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</si>
  <si>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</si>
  <si>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</si>
  <si>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</si>
  <si>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</si>
  <si>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</si>
  <si>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</si>
  <si>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</si>
  <si>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</si>
  <si>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</si>
  <si>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</si>
  <si>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</si>
  <si>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</si>
  <si>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</si>
  <si>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</si>
  <si>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</si>
  <si>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</si>
  <si>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</si>
  <si>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</si>
  <si>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</si>
  <si>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</si>
  <si>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</si>
  <si>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</si>
  <si>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</si>
  <si>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</si>
  <si>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</si>
  <si>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</si>
  <si>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</si>
  <si>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</si>
  <si>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</si>
  <si>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</si>
  <si>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</si>
  <si>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</si>
  <si>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</si>
  <si>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</si>
  <si>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</si>
  <si>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</si>
  <si>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</si>
  <si>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</si>
  <si>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</si>
  <si>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</si>
  <si>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</si>
  <si>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</si>
  <si>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</si>
  <si>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</si>
  <si>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</si>
  <si>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</si>
  <si>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</si>
  <si>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</si>
  <si>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</si>
  <si>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</si>
  <si>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</si>
  <si>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</si>
  <si>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</si>
  <si>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</si>
  <si>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</si>
  <si>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</si>
  <si>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</si>
  <si>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</si>
  <si>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</si>
  <si>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</si>
  <si>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</si>
  <si>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</si>
  <si>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</si>
  <si>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</si>
  <si>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</si>
  <si>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</si>
  <si>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</si>
  <si>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</si>
  <si>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</si>
  <si>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</si>
  <si>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</si>
  <si>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</si>
  <si>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</si>
  <si>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</si>
  <si>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</si>
  <si>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</si>
  <si>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</si>
  <si>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</si>
  <si>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</si>
  <si>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</si>
  <si>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</si>
  <si>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</si>
  <si>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</si>
  <si>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</si>
  <si>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</si>
  <si>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</si>
  <si>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</si>
  <si>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</si>
  <si>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</si>
  <si>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</si>
  <si>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</si>
  <si>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</si>
  <si>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</si>
  <si>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</si>
  <si>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</si>
  <si>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</si>
  <si>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</si>
  <si>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</si>
  <si>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</si>
  <si>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</si>
  <si>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</si>
  <si>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</si>
  <si>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</si>
  <si>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</si>
  <si>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</si>
  <si>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</si>
  <si>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</si>
  <si>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</si>
  <si>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</si>
  <si>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</si>
  <si>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</si>
  <si>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</si>
  <si>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</si>
  <si>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</si>
  <si>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</si>
  <si>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</si>
  <si>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</si>
  <si>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</si>
  <si>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</si>
  <si>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</si>
  <si>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</si>
  <si>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</si>
  <si>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</si>
  <si>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</si>
  <si>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</si>
  <si>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</si>
  <si>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</si>
  <si>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</si>
  <si>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</si>
  <si>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</si>
  <si>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</si>
  <si>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</si>
  <si>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</si>
  <si>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</si>
  <si>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</si>
  <si>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</si>
  <si>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</si>
  <si>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</si>
  <si>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</si>
  <si>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</si>
  <si>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</si>
  <si>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</si>
  <si>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</si>
  <si>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</si>
  <si>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</si>
  <si>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</si>
  <si>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</si>
  <si>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</si>
  <si>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</si>
  <si>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</si>
  <si>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</si>
  <si>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</si>
  <si>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</si>
  <si>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</si>
  <si>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</si>
  <si>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</si>
  <si>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</si>
  <si>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</si>
  <si>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</si>
  <si>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</si>
  <si>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</si>
  <si>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</si>
  <si>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</si>
  <si>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</si>
  <si>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</si>
  <si>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</si>
  <si>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</si>
  <si>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</si>
  <si>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</si>
  <si>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</si>
  <si>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</si>
  <si>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</si>
  <si>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</si>
  <si>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</si>
  <si>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</si>
  <si>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</si>
  <si>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</si>
  <si>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</si>
  <si>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</si>
  <si>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</si>
  <si>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</si>
  <si>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</si>
  <si>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</si>
  <si>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</si>
  <si>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</si>
  <si>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</si>
  <si>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</si>
  <si>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</si>
  <si>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</si>
  <si>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</si>
  <si>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</si>
  <si>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</si>
  <si>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</si>
  <si>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</si>
  <si>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</si>
  <si>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</si>
  <si>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</si>
  <si>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</si>
  <si>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</si>
  <si>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</si>
  <si>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</si>
  <si>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</si>
  <si>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</si>
  <si>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</si>
  <si>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</si>
  <si>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</si>
  <si>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</si>
  <si>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</si>
  <si>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</si>
  <si>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</si>
  <si>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</si>
  <si>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</si>
  <si>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</si>
  <si>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</si>
  <si>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</si>
  <si>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</si>
  <si>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</si>
  <si>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</si>
  <si>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</si>
  <si>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</si>
  <si>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</si>
  <si>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</si>
  <si>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</si>
  <si>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</si>
  <si>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</si>
  <si>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</si>
  <si>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</si>
  <si>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</si>
  <si>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</si>
  <si>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</si>
  <si>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</si>
  <si>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</si>
  <si>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</si>
  <si>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</si>
  <si>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</si>
  <si>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</si>
  <si>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</si>
  <si>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</si>
  <si>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</si>
  <si>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</si>
  <si>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</si>
  <si>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</si>
  <si>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</si>
  <si>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</si>
  <si>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</si>
  <si>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</si>
  <si>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</si>
  <si>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</si>
  <si>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</si>
  <si>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</si>
  <si>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</si>
  <si>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</si>
  <si>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</si>
  <si>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</si>
  <si>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</si>
  <si>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</si>
  <si>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</si>
  <si>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</si>
  <si>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</si>
  <si>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</si>
  <si>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</si>
  <si>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</si>
  <si>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</si>
  <si>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</si>
  <si>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</si>
  <si>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</si>
  <si>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</si>
  <si>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</si>
  <si>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</si>
  <si>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</si>
  <si>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</si>
  <si>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</si>
  <si>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</si>
  <si>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</si>
  <si>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</si>
  <si>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</si>
  <si>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</si>
  <si>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</si>
  <si>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</si>
  <si>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</si>
  <si>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</si>
  <si>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</si>
  <si>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</si>
  <si>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</si>
  <si>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</si>
  <si>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</si>
  <si>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</si>
  <si>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</si>
  <si>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</si>
  <si>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</si>
  <si>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</si>
  <si>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</si>
  <si>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</si>
  <si>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</si>
  <si>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</si>
  <si>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</si>
  <si>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</si>
  <si>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</si>
  <si>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</si>
  <si>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</si>
  <si>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</si>
  <si>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</si>
  <si>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</si>
  <si>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</si>
  <si>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</si>
  <si>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</si>
  <si>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</si>
  <si>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</si>
  <si>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</si>
  <si>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</si>
  <si>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</si>
  <si>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</si>
  <si>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</si>
  <si>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</si>
  <si>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</si>
  <si>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</si>
  <si>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</si>
  <si>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</si>
  <si>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</si>
  <si>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</si>
  <si>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</si>
  <si>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</si>
  <si>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</si>
  <si>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</si>
  <si>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</si>
  <si>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</si>
  <si>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</si>
  <si>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</si>
  <si>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</si>
  <si>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</si>
  <si>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</si>
  <si>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</si>
  <si>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</si>
  <si>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</si>
  <si>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</si>
  <si>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</si>
  <si>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</si>
  <si>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</si>
  <si>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</si>
  <si>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</si>
  <si>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</si>
  <si>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</si>
  <si>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</si>
  <si>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</si>
  <si>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</si>
  <si>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</si>
  <si>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</si>
  <si>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</si>
  <si>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</si>
  <si>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</si>
  <si>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</si>
  <si>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</si>
  <si>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</si>
  <si>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</si>
  <si>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</si>
  <si>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</si>
  <si>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</si>
  <si>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</si>
  <si>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</si>
  <si>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</si>
  <si>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</si>
  <si>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</si>
  <si>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</si>
  <si>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</si>
  <si>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</si>
  <si>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</si>
  <si>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</si>
  <si>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</si>
  <si>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</si>
  <si>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</si>
  <si>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</si>
  <si>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</si>
  <si>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</si>
  <si>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</si>
  <si>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</si>
  <si>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</si>
  <si>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</si>
  <si>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</si>
  <si>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</si>
  <si>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</si>
  <si>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</si>
  <si>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</si>
  <si>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</si>
  <si>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</si>
  <si>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</si>
  <si>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</si>
  <si>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</si>
  <si>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</si>
  <si>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</si>
  <si>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</si>
  <si>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</si>
  <si>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</si>
  <si>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</si>
  <si>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</si>
  <si>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</si>
  <si>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</si>
  <si>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</si>
  <si>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</si>
  <si>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</si>
  <si>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</si>
  <si>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</si>
  <si>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</si>
  <si>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</si>
  <si>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</si>
  <si>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</si>
  <si>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</si>
  <si>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</si>
  <si>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</si>
  <si>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</si>
  <si>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</si>
  <si>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</si>
  <si>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</si>
  <si>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</si>
  <si>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</si>
  <si>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</si>
  <si>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</si>
  <si>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</si>
  <si>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</si>
  <si>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</si>
  <si>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</si>
  <si>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</si>
  <si>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</si>
  <si>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</si>
  <si>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</si>
  <si>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</si>
  <si>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</si>
  <si>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</si>
  <si>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</si>
  <si>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</si>
  <si>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</si>
  <si>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</si>
  <si>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</si>
  <si>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</si>
  <si>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</si>
  <si>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</si>
  <si>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</si>
  <si>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</si>
  <si>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</si>
  <si>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</si>
  <si>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</si>
  <si>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</si>
  <si>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</si>
  <si>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</si>
  <si>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</si>
  <si>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</si>
  <si>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</si>
  <si>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</si>
  <si>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</si>
  <si>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</si>
  <si>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</si>
  <si>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</si>
  <si>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</si>
  <si>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</si>
  <si>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</si>
  <si>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</si>
  <si>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</si>
  <si>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</si>
  <si>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</si>
  <si>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</si>
  <si>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</si>
  <si>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</si>
  <si>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</si>
  <si>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</si>
  <si>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</si>
  <si>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</si>
  <si>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</si>
  <si>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</si>
  <si>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</si>
  <si>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</si>
  <si>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</si>
  <si>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</si>
  <si>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</si>
  <si>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</si>
  <si>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</si>
  <si>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</si>
  <si>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</si>
  <si>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</si>
  <si>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</si>
  <si>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</si>
  <si>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</si>
  <si>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</si>
  <si>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</si>
  <si>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</si>
  <si>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</si>
  <si>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</si>
  <si>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</si>
  <si>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</si>
  <si>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</si>
  <si>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</si>
  <si>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</si>
  <si>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</si>
  <si>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</si>
  <si>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</si>
  <si>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</si>
  <si>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</si>
  <si>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</si>
  <si>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</si>
  <si>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</si>
  <si>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</si>
  <si>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</si>
  <si>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</si>
  <si>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</si>
  <si>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</si>
  <si>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</si>
  <si>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</si>
  <si>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</si>
  <si>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</si>
  <si>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</si>
  <si>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</si>
  <si>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</si>
  <si>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</si>
  <si>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</si>
  <si>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</si>
  <si>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</si>
  <si>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</si>
  <si>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</si>
  <si>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</si>
  <si>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</si>
  <si>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</si>
  <si>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</si>
  <si>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</si>
  <si>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</si>
  <si>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</si>
  <si>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</si>
  <si>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</si>
  <si>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</si>
  <si>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</si>
  <si>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</si>
  <si>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</si>
  <si>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</si>
  <si>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</si>
  <si>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</si>
  <si>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</si>
  <si>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</si>
  <si>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</si>
  <si>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</si>
  <si>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</si>
  <si>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</si>
  <si>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</si>
  <si>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</si>
  <si>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</si>
  <si>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</si>
  <si>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</si>
  <si>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</si>
  <si>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</si>
  <si>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</si>
  <si>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</si>
  <si>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</si>
  <si>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</si>
  <si>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</si>
  <si>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</si>
  <si>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</si>
  <si>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</si>
  <si>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</si>
  <si>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</si>
  <si>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</si>
  <si>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</si>
  <si>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</si>
  <si>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</si>
  <si>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</si>
  <si>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</si>
  <si>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</si>
  <si>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</si>
  <si>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</si>
  <si>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</si>
  <si>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</si>
  <si>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</si>
  <si>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</si>
  <si>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</si>
  <si>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</si>
  <si>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</si>
  <si>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</si>
  <si>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</si>
  <si>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</si>
  <si>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</si>
  <si>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</si>
  <si>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</si>
  <si>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</si>
  <si>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</si>
  <si>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</si>
  <si>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</si>
  <si>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</si>
  <si>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</si>
  <si>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</si>
  <si>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</si>
  <si>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</si>
  <si>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</si>
  <si>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</si>
  <si>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</si>
  <si>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</si>
  <si>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</si>
  <si>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</si>
  <si>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</si>
  <si>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</si>
  <si>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</si>
  <si>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</si>
  <si>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</si>
  <si>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</si>
  <si>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</si>
  <si>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</si>
  <si>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</si>
  <si>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</si>
  <si>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</si>
  <si>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</si>
  <si>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</si>
  <si>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</si>
  <si>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</si>
  <si>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</si>
  <si>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</si>
  <si>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</si>
  <si>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</si>
  <si>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</si>
  <si>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</si>
  <si>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</si>
  <si>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</si>
  <si>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</si>
  <si>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</si>
  <si>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</si>
  <si>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</si>
  <si>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</si>
  <si>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</si>
  <si>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</si>
  <si>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</si>
  <si>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</si>
  <si>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</si>
  <si>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</si>
  <si>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</si>
  <si>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</si>
  <si>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</si>
  <si>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</si>
  <si>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</si>
  <si>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</si>
  <si>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</si>
  <si>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</si>
  <si>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</si>
  <si>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</si>
  <si>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</si>
  <si>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</si>
  <si>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</si>
  <si>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</si>
  <si>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</si>
  <si>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</si>
  <si>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</si>
  <si>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</si>
  <si>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</si>
  <si>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</si>
  <si>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</si>
  <si>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</si>
  <si>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</si>
  <si>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</si>
  <si>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</si>
  <si>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</si>
  <si>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</si>
  <si>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</si>
  <si>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</si>
  <si>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</si>
  <si>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</si>
  <si>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</si>
  <si>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</si>
  <si>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</si>
  <si>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</si>
  <si>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</si>
  <si>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</si>
  <si>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</si>
  <si>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</si>
  <si>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</si>
  <si>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</si>
  <si>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</si>
  <si>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</si>
  <si>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</si>
  <si>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</si>
  <si>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</si>
  <si>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</si>
  <si>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</si>
  <si>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</si>
  <si>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</si>
  <si>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</si>
  <si>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</si>
  <si>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</si>
  <si>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</si>
  <si>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</si>
  <si>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</si>
  <si>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</si>
  <si>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</si>
  <si>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</si>
  <si>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</si>
  <si>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</si>
  <si>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</si>
  <si>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</si>
  <si>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</si>
  <si>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</si>
  <si>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</si>
  <si>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</si>
  <si>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</si>
  <si>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</si>
  <si>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</si>
  <si>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</si>
  <si>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</si>
  <si>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</si>
  <si>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</si>
  <si>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</si>
  <si>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</si>
  <si>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</si>
  <si>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</si>
  <si>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</si>
  <si>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</si>
  <si>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</si>
  <si>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</si>
  <si>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</si>
  <si>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</si>
  <si>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</si>
  <si>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</si>
  <si>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</si>
  <si>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</si>
  <si>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</si>
  <si>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</si>
  <si>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</si>
  <si>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</si>
  <si>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</si>
  <si>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</si>
  <si>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</si>
  <si>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</si>
  <si>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</si>
  <si>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</si>
  <si>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</si>
  <si>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</si>
  <si>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</si>
  <si>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</si>
  <si>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</si>
  <si>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</si>
  <si>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</si>
  <si>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</si>
  <si>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</si>
  <si>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</si>
  <si>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</si>
  <si>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</si>
  <si>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</si>
  <si>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</si>
  <si>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</si>
  <si>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</si>
  <si>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</si>
  <si>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</si>
  <si>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</si>
  <si>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</si>
  <si>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</si>
  <si>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</si>
  <si>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</si>
  <si>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</si>
  <si>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</si>
  <si>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</si>
  <si>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</si>
  <si>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</si>
  <si>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</si>
  <si>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</si>
  <si>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</si>
  <si>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</si>
  <si>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</si>
  <si>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</si>
  <si>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</si>
  <si>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</si>
  <si>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</si>
  <si>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</si>
  <si>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</si>
  <si>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</si>
  <si>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</si>
  <si>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</si>
  <si>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</si>
  <si>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</si>
  <si>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</si>
  <si>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</si>
  <si>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</si>
  <si>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</si>
  <si>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</si>
  <si>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</si>
  <si>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</si>
  <si>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</si>
  <si>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</si>
  <si>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</si>
  <si>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</si>
  <si>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</si>
  <si>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</si>
  <si>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</si>
  <si>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</si>
  <si>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</si>
  <si>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</si>
  <si>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</si>
  <si>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</si>
  <si>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</si>
  <si>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</si>
  <si>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</si>
  <si>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</si>
  <si>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</si>
  <si>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</si>
  <si>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</si>
  <si>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</si>
  <si>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</si>
  <si>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</si>
  <si>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</si>
  <si>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</si>
  <si>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</si>
  <si>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</si>
  <si>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</si>
  <si>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</si>
  <si>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</si>
  <si>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</si>
  <si>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</si>
  <si>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</si>
  <si>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</si>
  <si>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</si>
  <si>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</si>
  <si>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</si>
  <si>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</si>
  <si>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</si>
  <si>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</si>
  <si>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</si>
  <si>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</si>
  <si>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</si>
  <si>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</si>
  <si>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</si>
  <si>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</si>
  <si>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</si>
  <si>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</si>
  <si>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</si>
  <si>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</si>
  <si>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</si>
  <si>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</si>
  <si>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</si>
  <si>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</si>
  <si>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</si>
  <si>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</si>
  <si>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</si>
  <si>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</si>
  <si>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</si>
  <si>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</si>
  <si>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</si>
  <si>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</si>
  <si>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</si>
  <si>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</si>
  <si>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</si>
  <si>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</si>
  <si>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</si>
  <si>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</si>
  <si>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</si>
  <si>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</si>
  <si>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</si>
  <si>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</si>
  <si>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</si>
  <si>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</si>
  <si>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</si>
  <si>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</si>
  <si>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</si>
  <si>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</si>
  <si>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</si>
  <si>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</si>
  <si>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</si>
  <si>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</si>
  <si>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</si>
  <si>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</si>
  <si>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</si>
  <si>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</si>
  <si>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</si>
  <si>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</si>
  <si>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</si>
  <si>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</si>
  <si>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</si>
  <si>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</si>
  <si>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</si>
  <si>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</si>
  <si>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</si>
  <si>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</si>
  <si>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</si>
  <si>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</si>
  <si>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</si>
  <si>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</si>
  <si>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</si>
  <si>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</si>
  <si>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</si>
  <si>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</si>
  <si>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</si>
  <si>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</si>
  <si>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</si>
  <si>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</si>
  <si>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</si>
  <si>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</si>
  <si>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</si>
  <si>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</si>
  <si>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</si>
  <si>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</si>
  <si>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</si>
  <si>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</si>
  <si>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</si>
  <si>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</si>
  <si>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</si>
  <si>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</si>
  <si>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</si>
  <si>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</si>
  <si>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</si>
  <si>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</si>
  <si>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</si>
  <si>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</si>
  <si>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</si>
  <si>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</si>
  <si>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</si>
  <si>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</si>
  <si>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</si>
  <si>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</si>
  <si>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</si>
  <si>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</si>
  <si>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</si>
  <si>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</si>
  <si>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</si>
  <si>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</si>
  <si>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</si>
  <si>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</si>
  <si>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</si>
  <si>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</si>
  <si>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</si>
  <si>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</si>
  <si>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</si>
  <si>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</si>
  <si>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</si>
  <si>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</si>
  <si>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</si>
  <si>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</si>
  <si>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</si>
  <si>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</si>
  <si>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</si>
  <si>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</si>
  <si>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</si>
  <si>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</si>
  <si>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</si>
  <si>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</si>
  <si>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</si>
  <si>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</si>
  <si>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</si>
  <si>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</si>
  <si>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</si>
  <si>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</si>
  <si>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</si>
  <si>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</si>
  <si>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</si>
  <si>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</si>
  <si>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</si>
  <si>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</si>
  <si>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</si>
  <si>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</si>
  <si>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</si>
  <si>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</si>
  <si>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</si>
  <si>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</si>
  <si>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</si>
  <si>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</si>
  <si>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</si>
  <si>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</si>
  <si>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</si>
  <si>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</si>
  <si>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</si>
  <si>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</si>
  <si>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</si>
  <si>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</si>
  <si>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</si>
  <si>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</si>
  <si>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</si>
  <si>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</si>
  <si>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</si>
  <si>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</si>
  <si>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</si>
  <si>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</si>
  <si>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</si>
  <si>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</si>
  <si>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</si>
  <si>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</si>
  <si>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</si>
  <si>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</si>
  <si>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</si>
  <si>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</si>
  <si>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</si>
  <si>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</si>
  <si>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</si>
  <si>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</si>
  <si>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</si>
  <si>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</si>
  <si>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</si>
  <si>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</si>
  <si>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</si>
  <si>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</si>
  <si>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</si>
  <si>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</si>
  <si>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</si>
  <si>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</si>
  <si>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</si>
  <si>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</si>
  <si>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</si>
  <si>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</si>
  <si>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</si>
  <si>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</si>
  <si>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</si>
  <si>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</si>
  <si>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</si>
  <si>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</si>
  <si>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</si>
  <si>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</si>
  <si>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</si>
  <si>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</si>
  <si>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</si>
  <si>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</si>
  <si>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</si>
  <si>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</si>
  <si>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</si>
  <si>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</si>
  <si>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</si>
  <si>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</si>
  <si>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</si>
  <si>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</si>
  <si>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</si>
  <si>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</si>
  <si>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</si>
  <si>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</si>
  <si>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</si>
  <si>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</si>
  <si>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</si>
  <si>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</si>
  <si>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</si>
  <si>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</si>
  <si>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</si>
  <si>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</si>
  <si>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</si>
  <si>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</si>
  <si>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</si>
  <si>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</si>
  <si>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</si>
  <si>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</si>
  <si>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</si>
  <si>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</si>
  <si>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</si>
  <si>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</si>
  <si>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</si>
  <si>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</si>
  <si>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</si>
  <si>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</si>
  <si>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</si>
  <si>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</si>
  <si>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</si>
  <si>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</si>
  <si>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</si>
  <si>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</si>
  <si>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</si>
  <si>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</si>
  <si>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</si>
  <si>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</si>
  <si>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</si>
  <si>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</si>
  <si>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</si>
  <si>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</si>
  <si>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</si>
  <si>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</si>
  <si>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</si>
  <si>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</si>
  <si>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</si>
  <si>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</si>
  <si>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</si>
  <si>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</si>
  <si>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</si>
  <si>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</si>
  <si>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</si>
  <si>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</si>
  <si>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</si>
  <si>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</si>
  <si>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</si>
  <si>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</si>
  <si>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</si>
  <si>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</si>
  <si>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</si>
  <si>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</si>
  <si>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</si>
  <si>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</si>
  <si>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</si>
  <si>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</si>
  <si>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</si>
  <si>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</si>
  <si>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</si>
  <si>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</si>
  <si>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</si>
  <si>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</si>
  <si>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</si>
  <si>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</si>
  <si>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</si>
  <si>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</si>
  <si>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</si>
  <si>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</si>
  <si>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</si>
  <si>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</si>
  <si>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</si>
  <si>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</si>
  <si>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</si>
  <si>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</si>
  <si>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</si>
  <si>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</si>
  <si>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</si>
  <si>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</si>
  <si>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</si>
  <si>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</si>
  <si>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</si>
  <si>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</si>
  <si>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</si>
  <si>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</si>
  <si>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</si>
  <si>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</si>
  <si>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</si>
  <si>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</si>
  <si>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</si>
  <si>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</si>
  <si>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</si>
  <si>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</si>
  <si>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</si>
  <si>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</si>
  <si>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</si>
  <si>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</si>
  <si>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</si>
  <si>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</si>
  <si>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</si>
  <si>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</si>
  <si>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</si>
  <si>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</si>
  <si>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</si>
  <si>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</si>
  <si>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</si>
  <si>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</si>
  <si>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</si>
  <si>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</si>
  <si>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</si>
  <si>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</si>
  <si>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</si>
  <si>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</si>
  <si>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</si>
  <si>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</si>
  <si>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</si>
  <si>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</si>
  <si>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</si>
  <si>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</si>
  <si>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</si>
  <si>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</si>
  <si>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</si>
  <si>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</si>
  <si>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</si>
  <si>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</si>
  <si>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</si>
  <si>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</si>
  <si>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</si>
  <si>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</si>
  <si>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</si>
  <si>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</si>
  <si>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</si>
  <si>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</si>
  <si>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</si>
  <si>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</si>
  <si>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</si>
  <si>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</si>
  <si>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</si>
  <si>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</si>
  <si>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</si>
  <si>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</si>
  <si>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</si>
  <si>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</si>
  <si>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</si>
  <si>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</si>
  <si>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</si>
  <si>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</si>
  <si>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</si>
  <si>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</si>
  <si>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</si>
  <si>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</si>
  <si>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</si>
  <si>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</si>
  <si>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</si>
  <si>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</si>
  <si>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</si>
  <si>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</si>
  <si>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</si>
  <si>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</si>
  <si>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</si>
  <si>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</si>
  <si>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</si>
  <si>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</si>
  <si>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</si>
  <si>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</si>
  <si>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</si>
  <si>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</si>
  <si>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</si>
  <si>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</si>
  <si>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</si>
  <si>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</si>
  <si>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</si>
  <si>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</si>
  <si>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</si>
  <si>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</si>
  <si>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</si>
  <si>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</si>
  <si>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</si>
  <si>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</si>
  <si>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</si>
  <si>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</si>
  <si>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</si>
  <si>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</si>
  <si>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</si>
  <si>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</si>
  <si>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</si>
  <si>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</si>
  <si>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</si>
  <si>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</si>
  <si>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</si>
  <si>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</si>
  <si>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</si>
  <si>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</si>
  <si>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</si>
  <si>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</si>
  <si>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</si>
  <si>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</si>
  <si>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</si>
  <si>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</si>
  <si>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</si>
  <si>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</si>
  <si>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</si>
  <si>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</si>
  <si>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</si>
  <si>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</si>
  <si>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</si>
  <si>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</si>
  <si>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</si>
  <si>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</si>
  <si>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</si>
  <si>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</si>
  <si>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</si>
  <si>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</si>
  <si>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</si>
  <si>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</si>
  <si>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</si>
  <si>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</si>
  <si>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</si>
  <si>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</si>
  <si>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</si>
  <si>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</si>
  <si>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</si>
  <si>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</si>
  <si>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</si>
  <si>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</si>
  <si>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</si>
  <si>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</si>
  <si>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</si>
  <si>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</si>
  <si>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</si>
  <si>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</si>
  <si>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</si>
  <si>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</si>
  <si>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</si>
  <si>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</si>
  <si>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</si>
  <si>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</si>
  <si>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</si>
  <si>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</si>
  <si>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</si>
  <si>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</si>
  <si>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</si>
  <si>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</si>
  <si>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</si>
  <si>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</si>
  <si>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</si>
  <si>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</si>
  <si>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</si>
  <si>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</si>
  <si>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</si>
  <si>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</si>
  <si>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</si>
  <si>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</si>
  <si>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</si>
  <si>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</si>
  <si>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</si>
  <si>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</si>
  <si>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</si>
  <si>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</si>
  <si>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</si>
  <si>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</si>
  <si>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</si>
  <si>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</si>
  <si>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</si>
  <si>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</si>
  <si>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</si>
  <si>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</si>
  <si>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</si>
  <si>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</si>
  <si>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</si>
  <si>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</si>
  <si>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</si>
  <si>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</si>
  <si>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</si>
  <si>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</si>
  <si>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</si>
  <si>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</si>
  <si>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</si>
  <si>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</si>
  <si>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</si>
  <si>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</si>
  <si>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</si>
  <si>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</si>
  <si>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</si>
  <si>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</si>
  <si>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</si>
  <si>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</si>
  <si>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</si>
  <si>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</si>
  <si>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</si>
  <si>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</si>
  <si>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</si>
  <si>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</si>
  <si>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</si>
  <si>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</si>
  <si>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</si>
  <si>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</si>
  <si>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</si>
  <si>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</si>
  <si>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</si>
  <si>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</si>
  <si>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</si>
  <si>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</si>
  <si>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</si>
  <si>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</si>
  <si>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</si>
  <si>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</si>
  <si>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</si>
  <si>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</si>
  <si>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</si>
  <si>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</si>
  <si>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</si>
  <si>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</si>
  <si>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</si>
  <si>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</si>
  <si>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</si>
  <si>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</si>
  <si>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</si>
  <si>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</si>
  <si>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</si>
  <si>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</si>
  <si>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</si>
  <si>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</si>
  <si>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</si>
  <si>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</si>
  <si>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</si>
  <si>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</si>
  <si>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</si>
  <si>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</si>
  <si>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</si>
  <si>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</si>
  <si>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</si>
  <si>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</si>
  <si>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</si>
  <si>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</si>
  <si>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</si>
  <si>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</si>
  <si>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</si>
  <si>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</si>
  <si>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</si>
  <si>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</si>
  <si>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</si>
  <si>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</si>
  <si>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</si>
  <si>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</si>
  <si>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</si>
  <si>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</si>
  <si>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</si>
  <si>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</si>
  <si>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</si>
  <si>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</si>
  <si>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</si>
  <si>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</si>
  <si>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</si>
  <si>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</si>
  <si>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</si>
  <si>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</si>
  <si>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</si>
  <si>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</si>
  <si>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</si>
  <si>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</si>
  <si>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</si>
  <si>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</si>
  <si>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</si>
  <si>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</si>
  <si>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</si>
  <si>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</si>
  <si>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</si>
  <si>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</si>
  <si>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</si>
  <si>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</si>
  <si>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</si>
  <si>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</si>
  <si>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</si>
  <si>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</si>
  <si>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</si>
  <si>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</si>
  <si>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</si>
  <si>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</si>
  <si>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</si>
  <si>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</si>
  <si>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</si>
  <si>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</si>
  <si>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</si>
  <si>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</si>
  <si>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</si>
  <si>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</si>
  <si>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</si>
  <si>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</si>
  <si>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</si>
  <si>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</si>
  <si>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</si>
  <si>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</si>
  <si>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</si>
  <si>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</si>
  <si>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</si>
  <si>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</si>
  <si>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</si>
  <si>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</si>
  <si>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</si>
  <si>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</si>
  <si>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</si>
  <si>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</si>
  <si>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</si>
  <si>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</si>
  <si>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</si>
  <si>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</si>
  <si>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</si>
  <si>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</si>
  <si>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</si>
  <si>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</si>
  <si>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</si>
  <si>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</si>
  <si>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</si>
  <si>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</si>
  <si>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</si>
  <si>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</si>
  <si>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</si>
  <si>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</si>
  <si>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</si>
  <si>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</si>
  <si>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</si>
  <si>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</si>
  <si>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</si>
  <si>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</si>
  <si>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</si>
  <si>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</si>
  <si>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</si>
  <si>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</si>
  <si>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</si>
  <si>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</si>
  <si>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</si>
  <si>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</si>
  <si>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</si>
  <si>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</si>
  <si>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</si>
  <si>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</si>
  <si>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</si>
  <si>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</si>
  <si>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</si>
  <si>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</si>
  <si>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</si>
  <si>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</si>
  <si>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</si>
  <si>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</si>
  <si>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</si>
  <si>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</si>
  <si>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</si>
  <si>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</si>
  <si>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</si>
  <si>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</si>
  <si>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</si>
  <si>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</si>
  <si>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</si>
  <si>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</si>
  <si>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</si>
  <si>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</si>
  <si>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</si>
  <si>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</si>
  <si>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</si>
  <si>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</si>
  <si>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</si>
  <si>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</si>
  <si>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</si>
  <si>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</si>
  <si>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</si>
  <si>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</si>
  <si>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</si>
  <si>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</si>
  <si>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</si>
  <si>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</si>
  <si>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</si>
  <si>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</si>
  <si>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</si>
  <si>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</si>
  <si>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</si>
  <si>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</si>
  <si>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</si>
  <si>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</si>
  <si>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</si>
  <si>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</si>
  <si>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</si>
  <si>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</si>
  <si>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</si>
  <si>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</si>
  <si>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</si>
  <si>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</si>
  <si>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</si>
  <si>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</si>
  <si>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</si>
  <si>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</si>
  <si>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</si>
  <si>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</si>
  <si>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</si>
  <si>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</si>
  <si>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</si>
  <si>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</si>
  <si>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</si>
  <si>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</si>
  <si>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</si>
  <si>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</si>
  <si>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</si>
  <si>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</si>
  <si>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</si>
  <si>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</si>
  <si>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</si>
  <si>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</si>
  <si>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</si>
  <si>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</si>
  <si>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</si>
  <si>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</si>
  <si>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</si>
  <si>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</si>
  <si>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</si>
  <si>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</si>
  <si>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</si>
  <si>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</si>
  <si>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</si>
  <si>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</si>
  <si>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</si>
  <si>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</si>
  <si>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</si>
  <si>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</si>
  <si>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</si>
  <si>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</si>
  <si>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</si>
  <si>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</si>
  <si>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</si>
  <si>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</si>
  <si>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</si>
  <si>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</si>
  <si>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</si>
  <si>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</si>
  <si>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</si>
  <si>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</si>
  <si>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</si>
  <si>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</si>
  <si>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</si>
  <si>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</si>
  <si>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</si>
  <si>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</si>
  <si>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</si>
  <si>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</si>
  <si>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</si>
  <si>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</si>
  <si>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</si>
  <si>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</si>
  <si>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</si>
  <si>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</si>
  <si>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</si>
  <si>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</si>
  <si>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</si>
  <si>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</si>
  <si>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</si>
  <si>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</si>
  <si>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</si>
  <si>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</si>
  <si>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</si>
  <si>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</si>
  <si>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</si>
  <si>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</si>
  <si>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</si>
  <si>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</si>
  <si>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</si>
  <si>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</si>
  <si>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</si>
  <si>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</si>
  <si>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</si>
  <si>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</si>
  <si>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</si>
  <si>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</si>
  <si>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</si>
  <si>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</si>
  <si>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</si>
  <si>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</si>
  <si>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</si>
  <si>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</si>
  <si>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</si>
  <si>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</si>
  <si>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</si>
  <si>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</si>
  <si>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</si>
  <si>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</si>
  <si>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</si>
  <si>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</si>
  <si>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</si>
  <si>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</si>
  <si>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</si>
  <si>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</si>
  <si>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</si>
  <si>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</si>
  <si>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</si>
  <si>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</si>
  <si>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</si>
  <si>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</si>
  <si>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</si>
  <si>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</si>
  <si>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</si>
  <si>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</si>
  <si>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</si>
  <si>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</si>
  <si>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</si>
  <si>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</si>
  <si>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</si>
  <si>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</si>
  <si>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</si>
  <si>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</si>
  <si>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</si>
  <si>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</si>
  <si>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</si>
  <si>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</si>
  <si>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</si>
  <si>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</si>
  <si>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</si>
  <si>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</si>
  <si>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</si>
  <si>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</si>
  <si>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</si>
  <si>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</si>
  <si>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</si>
  <si>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</si>
  <si>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</si>
  <si>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</si>
  <si>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</si>
  <si>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</si>
  <si>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</si>
  <si>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</si>
  <si>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</si>
  <si>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</si>
  <si>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</si>
  <si>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</si>
  <si>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</si>
  <si>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</si>
  <si>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</si>
  <si>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</si>
  <si>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</si>
  <si>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</si>
  <si>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</si>
  <si>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</si>
  <si>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</si>
  <si>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</si>
  <si>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</si>
  <si>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</si>
  <si>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</si>
  <si>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</si>
  <si>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</si>
  <si>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</si>
  <si>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</si>
  <si>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</si>
  <si>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</si>
  <si>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</si>
  <si>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</si>
  <si>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</si>
  <si>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</si>
  <si>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</si>
  <si>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</si>
  <si>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</si>
  <si>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</si>
  <si>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</si>
  <si>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</si>
  <si>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</si>
  <si>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</si>
  <si>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</si>
  <si>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</si>
  <si>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</si>
  <si>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</si>
  <si>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</si>
  <si>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</si>
  <si>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</si>
  <si>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</si>
  <si>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</si>
  <si>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</si>
  <si>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</si>
  <si>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</si>
  <si>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</si>
  <si>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</si>
  <si>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</si>
  <si>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</si>
  <si>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</si>
  <si>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</si>
  <si>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</si>
  <si>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</si>
  <si>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</si>
  <si>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</si>
  <si>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</si>
  <si>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</si>
  <si>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</si>
  <si>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</si>
  <si>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</si>
  <si>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</si>
  <si>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</si>
  <si>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</si>
  <si>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</si>
  <si>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</si>
  <si>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</si>
  <si>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</si>
  <si>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</si>
  <si>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</si>
  <si>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</si>
  <si>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</si>
  <si>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</si>
  <si>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</si>
  <si>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</si>
  <si>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</si>
  <si>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</si>
  <si>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</si>
  <si>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</si>
  <si>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</si>
  <si>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</si>
  <si>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</si>
  <si>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</si>
  <si>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</si>
  <si>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</si>
  <si>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</si>
  <si>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</si>
  <si>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</si>
  <si>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</si>
  <si>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</si>
  <si>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</si>
  <si>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</si>
  <si>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</si>
  <si>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</si>
  <si>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</si>
  <si>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</si>
  <si>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</si>
  <si>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</si>
  <si>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</si>
  <si>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</si>
  <si>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</si>
  <si>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</si>
  <si>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</si>
  <si>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</si>
  <si>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</si>
  <si>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</si>
  <si>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</si>
  <si>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</si>
  <si>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</si>
  <si>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</si>
  <si>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</si>
  <si>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</si>
  <si>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</si>
  <si>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</si>
  <si>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</si>
  <si>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</si>
  <si>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</si>
  <si>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</si>
  <si>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</si>
  <si>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</si>
  <si>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</si>
  <si>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</si>
  <si>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</si>
  <si>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</si>
  <si>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</si>
  <si>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</si>
  <si>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</si>
  <si>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</si>
  <si>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</si>
  <si>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</si>
  <si>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</si>
  <si>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</si>
  <si>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</si>
  <si>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</si>
  <si>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</si>
  <si>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</si>
  <si>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</si>
  <si>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</si>
  <si>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</si>
  <si>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</si>
  <si>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</si>
  <si>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</si>
  <si>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</si>
  <si>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</si>
  <si>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</si>
  <si>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</si>
  <si>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</si>
  <si>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</si>
  <si>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</si>
  <si>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</si>
  <si>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</si>
  <si>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</si>
  <si>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</si>
  <si>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</si>
  <si>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</si>
  <si>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</si>
  <si>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</si>
  <si>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</si>
  <si>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</si>
  <si>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</si>
  <si>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</si>
  <si>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</si>
  <si>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</si>
  <si>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</si>
  <si>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</si>
  <si>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</si>
  <si>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</si>
  <si>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</si>
  <si>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</si>
  <si>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</si>
  <si>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</si>
  <si>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</si>
  <si>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</si>
  <si>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</si>
  <si>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</si>
  <si>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</si>
  <si>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</si>
  <si>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</si>
  <si>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</si>
  <si>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</si>
  <si>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</si>
  <si>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</si>
  <si>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</si>
  <si>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</si>
  <si>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</si>
  <si>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</si>
  <si>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</si>
  <si>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</si>
  <si>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</si>
  <si>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</si>
  <si>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</si>
  <si>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</si>
  <si>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</si>
  <si>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</si>
  <si>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</si>
  <si>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</si>
  <si>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</si>
  <si>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</si>
  <si>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</si>
  <si>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</si>
  <si>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</si>
  <si>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</si>
  <si>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</si>
  <si>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</si>
  <si>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</si>
  <si>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</si>
  <si>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</si>
  <si>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</si>
  <si>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</si>
  <si>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</si>
  <si>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</si>
  <si>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</si>
  <si>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</si>
  <si>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</si>
  <si>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</si>
  <si>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</si>
  <si>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</si>
  <si>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</si>
  <si>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</si>
  <si>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</si>
  <si>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</si>
  <si>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</si>
  <si>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</si>
  <si>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</si>
  <si>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</si>
  <si>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</si>
  <si>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</si>
  <si>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</si>
  <si>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</si>
  <si>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</si>
  <si>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</si>
  <si>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</si>
  <si>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</si>
  <si>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</si>
  <si>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</si>
  <si>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</si>
  <si>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</si>
  <si>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</si>
  <si>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</si>
  <si>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</si>
  <si>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</si>
  <si>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</si>
  <si>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</si>
  <si>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</si>
  <si>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</si>
  <si>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</si>
  <si>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</si>
  <si>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</si>
  <si>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</si>
  <si>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</si>
  <si>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</si>
  <si>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</si>
  <si>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</si>
  <si>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</si>
  <si>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</si>
  <si>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</si>
  <si>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</si>
  <si>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</si>
  <si>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</si>
  <si>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</si>
  <si>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</si>
  <si>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</si>
  <si>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</si>
  <si>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</si>
  <si>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</si>
  <si>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</si>
  <si>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</si>
  <si>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</si>
  <si>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</si>
  <si>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</si>
  <si>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</si>
  <si>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</si>
  <si>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</si>
  <si>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</si>
  <si>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</si>
  <si>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</si>
  <si>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</si>
  <si>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</si>
  <si>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</si>
  <si>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</si>
  <si>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</si>
  <si>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</si>
  <si>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</si>
  <si>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</si>
  <si>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</si>
  <si>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</si>
  <si>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</si>
  <si>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</si>
  <si>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</si>
  <si>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</si>
  <si>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</si>
  <si>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</si>
  <si>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</si>
  <si>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</si>
  <si>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</si>
  <si>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</si>
  <si>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</si>
  <si>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</si>
  <si>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</si>
  <si>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</si>
  <si>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</si>
  <si>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</si>
  <si>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</si>
  <si>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</si>
  <si>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</si>
  <si>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</si>
  <si>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</si>
  <si>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</si>
  <si>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</si>
  <si>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</si>
  <si>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</si>
  <si>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</si>
  <si>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</si>
  <si>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</si>
  <si>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</si>
  <si>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</si>
  <si>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</si>
  <si>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</si>
  <si>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</si>
  <si>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</si>
  <si>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</si>
  <si>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</si>
  <si>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</si>
  <si>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</si>
  <si>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</si>
  <si>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</si>
  <si>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</si>
  <si>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</si>
  <si>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</si>
  <si>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</si>
  <si>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</si>
  <si>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</si>
  <si>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</si>
  <si>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</si>
  <si>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</si>
  <si>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</si>
  <si>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</si>
  <si>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</si>
  <si>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</si>
  <si>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</si>
  <si>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</si>
  <si>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</si>
  <si>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</si>
  <si>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</si>
  <si>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</si>
  <si>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</si>
  <si>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</si>
  <si>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</si>
  <si>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</si>
  <si>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</si>
  <si>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</si>
  <si>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</si>
  <si>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</si>
  <si>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</si>
  <si>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</si>
  <si>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</si>
  <si>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</si>
  <si>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</si>
  <si>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</si>
  <si>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</si>
  <si>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</si>
  <si>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</si>
  <si>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</si>
  <si>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</si>
  <si>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</si>
  <si>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</si>
  <si>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</si>
  <si>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</si>
  <si>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</si>
  <si>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</si>
  <si>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</si>
  <si>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</si>
  <si>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</si>
  <si>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</si>
  <si>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</si>
  <si>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</si>
  <si>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</si>
  <si>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</si>
  <si>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</si>
  <si>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</si>
  <si>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</si>
  <si>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</si>
  <si>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</si>
  <si>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</si>
  <si>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</si>
  <si>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</si>
  <si>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</si>
  <si>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</si>
  <si>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</si>
  <si>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</si>
  <si>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</si>
  <si>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</si>
  <si>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</si>
  <si>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</si>
  <si>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</si>
  <si>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</si>
  <si>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</si>
  <si>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</si>
  <si>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</si>
  <si>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</si>
  <si>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</si>
  <si>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</si>
  <si>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</si>
  <si>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</si>
  <si>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</si>
  <si>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</si>
  <si>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</si>
  <si>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</si>
  <si>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</si>
  <si>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</si>
  <si>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</si>
  <si>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</si>
  <si>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</si>
  <si>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</si>
  <si>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</si>
  <si>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</si>
  <si>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</si>
  <si>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</si>
  <si>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</si>
  <si>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</si>
  <si>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</si>
  <si>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</si>
  <si>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</si>
  <si>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</si>
  <si>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</si>
  <si>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</si>
  <si>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</si>
  <si>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</si>
  <si>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</si>
  <si>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</si>
  <si>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</si>
  <si>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</si>
  <si>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</si>
  <si>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</si>
  <si>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</si>
  <si>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</si>
  <si>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</si>
  <si>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</si>
  <si>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</si>
  <si>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</si>
  <si>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</si>
  <si>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</si>
  <si>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</si>
  <si>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</si>
  <si>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</si>
  <si>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</si>
  <si>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</si>
  <si>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</si>
  <si>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</si>
  <si>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</si>
  <si>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</si>
  <si>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</si>
  <si>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</si>
  <si>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</si>
  <si>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</si>
  <si>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</si>
  <si>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</si>
  <si>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</si>
  <si>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</si>
  <si>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</si>
  <si>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</si>
  <si>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</si>
  <si>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</si>
  <si>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</si>
  <si>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</si>
  <si>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</si>
  <si>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</si>
  <si>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</si>
  <si>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</si>
  <si>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</si>
  <si>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</si>
  <si>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</si>
  <si>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</si>
  <si>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</si>
  <si>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</si>
  <si>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</si>
  <si>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</si>
  <si>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</si>
  <si>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</si>
  <si>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</si>
  <si>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</si>
  <si>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</si>
  <si>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</si>
  <si>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</si>
  <si>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</si>
  <si>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</si>
  <si>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</si>
  <si>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</si>
  <si>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</si>
  <si>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</si>
  <si>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</si>
  <si>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</si>
  <si>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</si>
  <si>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</si>
  <si>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</si>
  <si>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</si>
  <si>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</si>
  <si>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</si>
  <si>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</si>
  <si>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</si>
  <si>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</si>
  <si>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</si>
  <si>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</si>
  <si>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</si>
  <si>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</si>
  <si>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</si>
  <si>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</si>
  <si>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</si>
  <si>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</si>
  <si>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</si>
  <si>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</si>
  <si>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</si>
  <si>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</si>
  <si>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</si>
  <si>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</si>
  <si>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</si>
  <si>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</si>
  <si>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</si>
  <si>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</si>
  <si>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</si>
  <si>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</si>
  <si>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</si>
  <si>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</si>
  <si>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</si>
  <si>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</si>
  <si>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</si>
  <si>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</si>
  <si>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</si>
  <si>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</si>
  <si>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</si>
  <si>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</si>
  <si>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</si>
  <si>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</si>
  <si>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</si>
  <si>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</si>
  <si>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</si>
  <si>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</si>
  <si>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</si>
  <si>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</si>
  <si>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</si>
  <si>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</si>
  <si>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</si>
  <si>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</si>
  <si>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</si>
  <si>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</si>
  <si>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</si>
  <si>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</si>
  <si>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</si>
  <si>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</si>
  <si>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</si>
  <si>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</si>
  <si>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</si>
  <si>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</si>
  <si>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</si>
  <si>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</si>
  <si>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</si>
  <si>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</si>
  <si>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</si>
  <si>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</si>
  <si>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</si>
  <si>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</si>
  <si>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</si>
  <si>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</si>
  <si>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</si>
  <si>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</si>
  <si>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</si>
  <si>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</si>
  <si>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</si>
  <si>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</si>
  <si>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</si>
  <si>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</si>
  <si>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</si>
  <si>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</si>
  <si>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</si>
  <si>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</si>
  <si>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</si>
  <si>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</si>
  <si>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</si>
  <si>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</si>
  <si>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</si>
  <si>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</si>
  <si>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</si>
  <si>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</si>
  <si>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</si>
  <si>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</si>
  <si>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</si>
  <si>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</si>
  <si>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</si>
  <si>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</si>
  <si>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</si>
  <si>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</si>
  <si>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</si>
  <si>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</si>
  <si>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</si>
  <si>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</si>
  <si>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</si>
  <si>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</si>
  <si>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</si>
  <si>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</si>
  <si>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</si>
  <si>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</si>
  <si>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</si>
  <si>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</si>
  <si>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</si>
  <si>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</si>
  <si>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</si>
  <si>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</si>
  <si>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</si>
  <si>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</si>
  <si>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</si>
  <si>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</si>
  <si>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</si>
  <si>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</si>
  <si>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</si>
  <si>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</si>
  <si>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</si>
  <si>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</si>
  <si>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</si>
  <si>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</si>
  <si>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</si>
  <si>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</si>
  <si>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</si>
  <si>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</si>
  <si>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</si>
  <si>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</si>
  <si>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</si>
  <si>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</si>
  <si>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</si>
  <si>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</si>
  <si>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</si>
  <si>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</si>
  <si>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</si>
  <si>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</si>
  <si>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</si>
  <si>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</si>
  <si>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</si>
  <si>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</si>
  <si>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</si>
  <si>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</si>
  <si>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</si>
  <si>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</si>
  <si>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</si>
  <si>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</si>
  <si>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</si>
  <si>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</si>
  <si>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</si>
  <si>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</si>
  <si>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</si>
  <si>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</si>
  <si>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</si>
  <si>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</si>
  <si>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</si>
  <si>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</si>
  <si>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</si>
  <si>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</si>
  <si>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</si>
  <si>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</si>
  <si>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</si>
  <si>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</si>
  <si>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</si>
  <si>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</si>
  <si>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</si>
  <si>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</si>
  <si>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</si>
  <si>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</si>
  <si>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</si>
  <si>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</si>
  <si>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</si>
  <si>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</si>
  <si>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</si>
  <si>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</si>
  <si>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</si>
  <si>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</si>
  <si>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</si>
  <si>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</si>
  <si>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</si>
  <si>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</si>
  <si>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</si>
  <si>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</si>
  <si>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</si>
  <si>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</si>
  <si>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</si>
  <si>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</si>
  <si>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</si>
  <si>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</si>
  <si>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</si>
  <si>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</si>
  <si>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</si>
  <si>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</si>
  <si>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</si>
  <si>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</si>
  <si>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</si>
  <si>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</si>
  <si>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</si>
  <si>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</si>
  <si>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</si>
  <si>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</si>
  <si>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</si>
  <si>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</si>
  <si>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</si>
  <si>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</si>
  <si>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</si>
  <si>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</si>
  <si>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</si>
  <si>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</si>
  <si>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</si>
  <si>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</si>
  <si>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</si>
  <si>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</si>
  <si>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</si>
  <si>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</si>
  <si>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</si>
  <si>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</si>
  <si>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</si>
  <si>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</si>
  <si>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</si>
  <si>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</si>
  <si>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</si>
  <si>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</si>
  <si>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</si>
  <si>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</si>
  <si>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</si>
  <si>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</si>
  <si>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</si>
  <si>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</si>
  <si>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</si>
  <si>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</si>
  <si>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</si>
  <si>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</si>
  <si>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</si>
  <si>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</si>
  <si>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</si>
  <si>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</si>
  <si>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</si>
  <si>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</si>
  <si>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</si>
  <si>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</si>
  <si>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</si>
  <si>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</si>
  <si>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</si>
  <si>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</si>
  <si>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</si>
  <si>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</si>
  <si>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</si>
  <si>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</si>
  <si>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</si>
  <si>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</si>
  <si>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</si>
  <si>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</si>
  <si>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</si>
  <si>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</si>
  <si>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</si>
  <si>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</si>
  <si>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</si>
  <si>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</si>
  <si>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</si>
  <si>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</si>
  <si>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</si>
  <si>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</si>
  <si>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</si>
  <si>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</si>
  <si>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</si>
  <si>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</si>
  <si>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</si>
  <si>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</si>
  <si>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</si>
  <si>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</si>
  <si>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</si>
  <si>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</si>
  <si>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</si>
  <si>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</si>
  <si>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</si>
  <si>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</si>
  <si>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</si>
  <si>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</si>
  <si>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</si>
  <si>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</si>
  <si>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</si>
  <si>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</si>
  <si>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</si>
  <si>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</si>
  <si>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</si>
  <si>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</si>
  <si>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</si>
  <si>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</si>
  <si>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</si>
  <si>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</si>
  <si>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</si>
  <si>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</si>
  <si>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</si>
  <si>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</si>
  <si>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</si>
  <si>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</si>
  <si>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</si>
  <si>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</si>
  <si>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</si>
  <si>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</si>
  <si>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</si>
  <si>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</si>
  <si>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</si>
  <si>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</si>
  <si>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</si>
  <si>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</si>
  <si>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</si>
  <si>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</si>
  <si>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</si>
  <si>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</si>
  <si>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</si>
  <si>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</si>
  <si>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</si>
  <si>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</si>
  <si>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</si>
  <si>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</si>
  <si>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</si>
  <si>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</si>
  <si>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</si>
  <si>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</si>
  <si>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</si>
  <si>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</si>
  <si>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</si>
  <si>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</si>
  <si>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</si>
  <si>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</si>
  <si>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</si>
  <si>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</si>
  <si>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</si>
  <si>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</si>
  <si>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</si>
  <si>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</si>
  <si>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</si>
  <si>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</si>
  <si>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</si>
  <si>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</si>
  <si>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</si>
  <si>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</si>
  <si>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</si>
  <si>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</si>
  <si>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</si>
  <si>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</si>
  <si>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</si>
  <si>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</si>
  <si>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</si>
  <si>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</si>
  <si>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</si>
  <si>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</si>
  <si>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</si>
  <si>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</si>
  <si>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</si>
  <si>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</si>
  <si>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</si>
  <si>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</si>
  <si>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</si>
  <si>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</si>
  <si>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</si>
  <si>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</si>
  <si>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</si>
  <si>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</si>
  <si>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</si>
  <si>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</si>
  <si>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</si>
  <si>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</si>
  <si>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</si>
  <si>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</si>
  <si>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</si>
  <si>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</si>
  <si>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</si>
  <si>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</si>
  <si>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</si>
  <si>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</si>
  <si>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</si>
  <si>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</si>
  <si>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</si>
  <si>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</si>
  <si>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</si>
  <si>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</si>
  <si>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</si>
  <si>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</si>
  <si>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</si>
  <si>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</si>
  <si>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</si>
  <si>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</si>
  <si>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</si>
  <si>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</si>
  <si>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</si>
  <si>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</si>
  <si>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</si>
  <si>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</si>
  <si>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</si>
  <si>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</si>
  <si>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</si>
  <si>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</si>
  <si>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</si>
  <si>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</si>
  <si>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</si>
  <si>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</si>
  <si>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</si>
  <si>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</si>
  <si>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</si>
  <si>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</si>
  <si>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</si>
  <si>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</si>
  <si>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</si>
  <si>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</si>
  <si>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</si>
  <si>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</si>
  <si>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</si>
  <si>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</si>
  <si>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</si>
  <si>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</si>
  <si>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</si>
  <si>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</si>
  <si>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</si>
  <si>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</si>
  <si>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</si>
  <si>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</si>
  <si>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</si>
  <si>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</si>
  <si>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</si>
  <si>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</si>
  <si>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</si>
  <si>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</si>
  <si>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</si>
  <si>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</si>
  <si>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</si>
  <si>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</si>
  <si>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</si>
  <si>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</si>
  <si>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</si>
  <si>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</si>
  <si>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</si>
  <si>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</si>
  <si>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</si>
  <si>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</si>
  <si>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</si>
  <si>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</si>
  <si>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</si>
  <si>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</si>
  <si>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</si>
  <si>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</si>
  <si>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</si>
  <si>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</si>
  <si>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</si>
  <si>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</si>
  <si>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</si>
  <si>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</si>
  <si>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</si>
  <si>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</si>
  <si>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</si>
  <si>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</si>
  <si>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</si>
  <si>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</si>
  <si>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</si>
  <si>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</si>
  <si>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</si>
  <si>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</si>
  <si>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</si>
  <si>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</si>
  <si>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</si>
  <si>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</si>
  <si>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</si>
  <si>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</si>
  <si>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</si>
  <si>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</si>
  <si>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</si>
  <si>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</si>
  <si>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</si>
  <si>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</si>
  <si>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</si>
  <si>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</si>
  <si>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</si>
  <si>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</si>
  <si>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</si>
  <si>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</si>
  <si>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</si>
  <si>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</si>
  <si>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</si>
  <si>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</si>
  <si>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</si>
  <si>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</si>
  <si>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</si>
  <si>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</si>
  <si>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</si>
  <si>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</si>
  <si>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</si>
  <si>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</si>
  <si>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</si>
  <si>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</si>
  <si>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</si>
  <si>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</si>
  <si>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</si>
  <si>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</si>
  <si>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</si>
  <si>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</si>
  <si>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</si>
  <si>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</si>
  <si>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</si>
  <si>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</si>
  <si>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</si>
  <si>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</si>
  <si>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</si>
  <si>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</si>
  <si>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</si>
  <si>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</si>
  <si>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</si>
  <si>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</si>
  <si>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</si>
  <si>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</si>
  <si>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</si>
  <si>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</si>
  <si>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</si>
  <si>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</si>
  <si>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</si>
  <si>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</si>
  <si>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</si>
  <si>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</si>
  <si>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</si>
  <si>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</si>
  <si>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</si>
  <si>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</si>
  <si>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</si>
  <si>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</si>
  <si>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</si>
  <si>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</si>
  <si>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</si>
  <si>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</si>
  <si>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</si>
  <si>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</si>
  <si>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</si>
  <si>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</si>
  <si>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</si>
  <si>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</si>
  <si>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</si>
  <si>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</si>
  <si>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</si>
  <si>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</si>
  <si>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</si>
  <si>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</si>
  <si>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</si>
  <si>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</si>
  <si>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</si>
  <si>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</si>
  <si>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</si>
  <si>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</si>
  <si>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</si>
  <si>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</si>
  <si>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</si>
  <si>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</si>
  <si>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</si>
  <si>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</si>
  <si>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</si>
  <si>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</si>
  <si>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</si>
  <si>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</si>
  <si>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</si>
  <si>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</si>
  <si>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</si>
  <si>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</si>
  <si>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</si>
  <si>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</si>
  <si>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</si>
  <si>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</si>
  <si>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</si>
  <si>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</si>
  <si>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</si>
  <si>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</si>
  <si>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</si>
  <si>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</si>
  <si>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</si>
  <si>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</si>
  <si>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</si>
  <si>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</si>
  <si>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</si>
  <si>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</si>
  <si>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</si>
  <si>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</si>
  <si>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</si>
  <si>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</si>
  <si>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</si>
  <si>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</si>
  <si>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</si>
  <si>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</si>
  <si>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</si>
  <si>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</si>
  <si>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</si>
  <si>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</si>
  <si>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</si>
  <si>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</si>
  <si>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</si>
  <si>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</si>
  <si>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</si>
  <si>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</si>
  <si>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</si>
  <si>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</si>
  <si>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</si>
  <si>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</si>
  <si>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</si>
  <si>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</si>
  <si>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</si>
  <si>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</si>
  <si>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</si>
  <si>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</si>
  <si>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</si>
  <si>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</si>
  <si>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</si>
  <si>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</si>
  <si>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</si>
  <si>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</si>
  <si>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</si>
  <si>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</si>
  <si>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</si>
  <si>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</si>
  <si>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</si>
  <si>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</si>
  <si>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</si>
  <si>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</si>
  <si>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</si>
  <si>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</si>
  <si>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</si>
  <si>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</si>
  <si>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</si>
  <si>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</si>
  <si>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</si>
  <si>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</si>
  <si>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</si>
  <si>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</si>
  <si>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</si>
  <si>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</si>
  <si>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</si>
  <si>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</si>
  <si>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</si>
  <si>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</si>
  <si>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</si>
  <si>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</si>
  <si>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</si>
  <si>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</si>
  <si>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</si>
  <si>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</si>
  <si>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</si>
  <si>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</si>
  <si>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</si>
  <si>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</si>
  <si>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</si>
  <si>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</si>
  <si>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</si>
  <si>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</si>
  <si>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</si>
  <si>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</si>
  <si>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</si>
  <si>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</si>
  <si>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</si>
  <si>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</si>
  <si>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</si>
  <si>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</si>
  <si>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</si>
  <si>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</si>
  <si>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</si>
  <si>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</si>
  <si>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</si>
  <si>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</si>
  <si>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</si>
  <si>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</si>
  <si>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</si>
  <si>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</si>
  <si>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</si>
  <si>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</si>
  <si>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</si>
  <si>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</si>
  <si>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</si>
  <si>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</si>
  <si>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</si>
  <si>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</si>
  <si>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</si>
  <si>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</si>
  <si>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</si>
  <si>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</si>
  <si>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</si>
  <si>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</si>
  <si>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</si>
  <si>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</si>
  <si>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</si>
  <si>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</si>
  <si>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</si>
  <si>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</si>
  <si>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</si>
  <si>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</si>
  <si>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</si>
  <si>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</si>
  <si>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</si>
  <si>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</si>
  <si>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</si>
  <si>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</si>
  <si>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</si>
  <si>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</si>
  <si>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</si>
  <si>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</si>
  <si>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</si>
  <si>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</si>
  <si>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</si>
  <si>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</si>
  <si>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</si>
  <si>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</si>
  <si>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</si>
  <si>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</si>
  <si>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</si>
  <si>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</si>
  <si>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</si>
  <si>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</si>
  <si>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</si>
  <si>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</si>
  <si>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</si>
  <si>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</si>
  <si>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</si>
  <si>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</si>
  <si>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</si>
  <si>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</si>
  <si>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</si>
  <si>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</si>
  <si>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</si>
  <si>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</si>
  <si>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</si>
  <si>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</si>
  <si>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</si>
  <si>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</si>
  <si>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</si>
  <si>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</si>
  <si>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</si>
  <si>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</si>
  <si>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</si>
  <si>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</si>
  <si>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</si>
  <si>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</si>
  <si>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</si>
  <si>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</si>
  <si>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</si>
  <si>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</si>
  <si>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</si>
  <si>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</si>
  <si>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</si>
  <si>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</si>
  <si>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</si>
  <si>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</si>
  <si>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</si>
  <si>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</si>
  <si>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</si>
  <si>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</si>
  <si>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</si>
  <si>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</si>
  <si>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</si>
  <si>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</si>
  <si>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</si>
  <si>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</si>
  <si>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</si>
  <si>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</si>
  <si>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</si>
  <si>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</si>
  <si>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</si>
  <si>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</si>
  <si>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</si>
  <si>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</si>
  <si>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</si>
  <si>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</si>
  <si>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</si>
  <si>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</si>
  <si>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</si>
  <si>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</si>
  <si>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</si>
  <si>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</si>
  <si>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</si>
  <si>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</si>
  <si>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</si>
  <si>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</si>
  <si>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</si>
  <si>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</si>
  <si>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</si>
  <si>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</si>
  <si>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</si>
  <si>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</si>
  <si>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</si>
  <si>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</si>
  <si>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</si>
  <si>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</si>
  <si>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</si>
  <si>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</si>
  <si>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</si>
  <si>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</si>
  <si>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</si>
  <si>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</si>
  <si>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</si>
  <si>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</si>
  <si>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</si>
  <si>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</si>
  <si>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</si>
  <si>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</si>
  <si>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</si>
  <si>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</si>
  <si>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</si>
  <si>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</si>
  <si>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</si>
  <si>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</si>
  <si>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</si>
  <si>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</si>
  <si>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</si>
  <si>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</si>
  <si>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</si>
  <si>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</si>
  <si>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</si>
  <si>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</si>
  <si>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</si>
  <si>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</si>
  <si>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</si>
  <si>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</si>
  <si>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</si>
  <si>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</si>
  <si>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</si>
  <si>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</si>
  <si>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</si>
  <si>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</si>
  <si>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</si>
  <si>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</si>
  <si>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</si>
  <si>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</si>
  <si>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</si>
  <si>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</si>
  <si>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</si>
  <si>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</si>
  <si>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</si>
  <si>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</si>
  <si>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</si>
  <si>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</si>
  <si>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</si>
  <si>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</si>
  <si>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</si>
  <si>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</si>
  <si>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</si>
  <si>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</si>
  <si>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</si>
  <si>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</si>
  <si>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</si>
  <si>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</si>
  <si>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</si>
  <si>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</si>
  <si>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</si>
  <si>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</si>
  <si>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</si>
  <si>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</si>
  <si>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</si>
  <si>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</si>
  <si>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</si>
  <si>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</si>
  <si>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</si>
  <si>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</si>
  <si>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</si>
  <si>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</si>
  <si>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</si>
  <si>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</si>
  <si>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</si>
  <si>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</si>
  <si>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</si>
  <si>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</si>
  <si>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</si>
  <si>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</si>
  <si>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</si>
  <si>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</si>
  <si>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</si>
  <si>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</si>
  <si>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</si>
  <si>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</si>
  <si>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</si>
  <si>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</si>
  <si>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</si>
  <si>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</si>
  <si>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</si>
  <si>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</si>
  <si>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</si>
  <si>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</si>
  <si>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</si>
  <si>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</si>
  <si>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</si>
  <si>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</si>
  <si>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</si>
  <si>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</si>
  <si>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</si>
  <si>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</si>
  <si>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</si>
  <si>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</si>
  <si>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</si>
  <si>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</si>
  <si>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</si>
  <si>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</si>
  <si>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</si>
  <si>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</si>
  <si>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</si>
  <si>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</si>
  <si>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</si>
  <si>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</si>
  <si>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</si>
  <si>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</si>
  <si>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</si>
  <si>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</si>
  <si>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</si>
  <si>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</si>
  <si>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</si>
  <si>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</si>
  <si>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</si>
  <si>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</si>
  <si>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</si>
  <si>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</si>
  <si>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</si>
  <si>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</si>
  <si>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</si>
  <si>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</si>
  <si>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</si>
  <si>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</si>
  <si>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</si>
  <si>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</si>
  <si>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</si>
  <si>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</si>
  <si>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</si>
  <si>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</si>
  <si>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</si>
  <si>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</si>
  <si>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</si>
  <si>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</si>
  <si>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</si>
  <si>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</si>
  <si>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</si>
  <si>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</si>
  <si>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</si>
  <si>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</si>
  <si>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</si>
  <si>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</si>
  <si>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</si>
  <si>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</si>
  <si>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</si>
  <si>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</si>
  <si>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</si>
  <si>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</si>
  <si>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</si>
  <si>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</si>
  <si>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</si>
  <si>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</si>
  <si>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</si>
  <si>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</si>
  <si>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</si>
  <si>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</si>
  <si>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</si>
  <si>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</si>
  <si>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</si>
  <si>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</si>
  <si>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</si>
  <si>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</si>
  <si>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</si>
  <si>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</si>
  <si>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</si>
  <si>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</si>
  <si>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</si>
  <si>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</si>
  <si>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</si>
  <si>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</si>
  <si>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</si>
  <si>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</si>
  <si>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</si>
  <si>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</si>
  <si>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</si>
  <si>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</si>
  <si>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</si>
  <si>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</si>
  <si>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</si>
  <si>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</si>
  <si>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</si>
  <si>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</si>
  <si>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</si>
  <si>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</si>
  <si>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</si>
  <si>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</si>
  <si>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</si>
  <si>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</si>
  <si>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</si>
  <si>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</si>
  <si>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</si>
  <si>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</si>
  <si>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</si>
  <si>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</si>
  <si>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</si>
  <si>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</si>
  <si>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</si>
  <si>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</si>
  <si>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</si>
  <si>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</si>
  <si>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</si>
  <si>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</si>
  <si>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</si>
  <si>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</si>
  <si>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</si>
  <si>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</si>
  <si>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</si>
  <si>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</si>
  <si>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</si>
  <si>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</si>
  <si>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</si>
  <si>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</si>
  <si>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</si>
  <si>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</si>
  <si>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</si>
  <si>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</si>
  <si>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</si>
  <si>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</si>
  <si>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</si>
  <si>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</si>
  <si>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</si>
  <si>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</si>
  <si>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</si>
  <si>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</si>
  <si>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</si>
  <si>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</si>
  <si>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</si>
  <si>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</si>
  <si>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</si>
  <si>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</si>
  <si>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</si>
  <si>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</si>
  <si>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</si>
  <si>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</si>
  <si>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</si>
  <si>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</si>
  <si>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</si>
  <si>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</si>
  <si>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</si>
  <si>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</si>
  <si>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</si>
  <si>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</si>
  <si>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</si>
  <si>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</si>
  <si>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</si>
  <si>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</si>
  <si>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</si>
  <si>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</si>
  <si>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</si>
  <si>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</si>
  <si>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</si>
  <si>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</si>
  <si>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</si>
  <si>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</si>
  <si>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</si>
  <si>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</si>
  <si>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</si>
  <si>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</si>
  <si>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</si>
  <si>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</si>
  <si>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</si>
  <si>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</si>
  <si>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</si>
  <si>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</si>
  <si>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</si>
  <si>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</si>
  <si>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</si>
  <si>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</si>
  <si>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</si>
  <si>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</si>
  <si>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</si>
  <si>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</si>
  <si>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</si>
  <si>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</si>
  <si>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</si>
  <si>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</si>
  <si>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</si>
  <si>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</si>
  <si>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</si>
  <si>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</si>
  <si>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</si>
  <si>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</si>
  <si>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</si>
  <si>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</si>
  <si>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</si>
  <si>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</si>
  <si>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</si>
  <si>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</si>
  <si>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</si>
  <si>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</si>
  <si>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</si>
  <si>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</si>
  <si>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</si>
  <si>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</si>
  <si>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</si>
  <si>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</si>
  <si>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</si>
  <si>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</si>
  <si>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</si>
  <si>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</si>
  <si>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</si>
  <si>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</si>
  <si>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</si>
  <si>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</si>
  <si>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</si>
  <si>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</si>
  <si>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</si>
  <si>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</si>
  <si>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</si>
  <si>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</si>
  <si>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</si>
  <si>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</si>
  <si>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</si>
  <si>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</si>
  <si>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</si>
  <si>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</si>
  <si>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</si>
  <si>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</si>
  <si>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</si>
  <si>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</si>
  <si>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</si>
  <si>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</si>
  <si>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</si>
  <si>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</si>
  <si>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</si>
  <si>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</si>
  <si>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</si>
  <si>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</si>
  <si>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</si>
  <si>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</si>
  <si>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</si>
  <si>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</si>
  <si>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</si>
  <si>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</si>
  <si>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</si>
  <si>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</si>
  <si>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</si>
  <si>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</si>
  <si>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</si>
  <si>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</si>
  <si>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</si>
  <si>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</si>
  <si>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</si>
  <si>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</si>
  <si>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</si>
  <si>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</si>
  <si>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</si>
  <si>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</si>
  <si>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</si>
  <si>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</si>
  <si>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</si>
  <si>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</si>
  <si>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</si>
  <si>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</si>
  <si>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</si>
  <si>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</si>
  <si>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</si>
  <si>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</si>
  <si>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</si>
  <si>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</si>
  <si>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</si>
  <si>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</si>
  <si>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</si>
  <si>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</si>
  <si>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</si>
  <si>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</si>
  <si>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</si>
  <si>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</si>
  <si>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</si>
  <si>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</si>
  <si>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</si>
  <si>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</si>
  <si>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</si>
  <si>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</si>
  <si>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</si>
  <si>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</si>
  <si>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</si>
  <si>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</si>
  <si>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</si>
  <si>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</si>
  <si>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</si>
  <si>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</si>
  <si>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</si>
  <si>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</si>
  <si>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</si>
  <si>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</si>
  <si>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</si>
  <si>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</si>
  <si>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</si>
  <si>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</si>
  <si>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</si>
  <si>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</si>
  <si>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</si>
  <si>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</si>
  <si>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</si>
  <si>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</si>
  <si>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</si>
  <si>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</si>
  <si>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</si>
  <si>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</si>
  <si>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</si>
  <si>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</si>
  <si>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</si>
  <si>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</si>
  <si>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</si>
  <si>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</si>
  <si>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</si>
  <si>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</si>
  <si>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</si>
  <si>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</si>
  <si>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</si>
  <si>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</si>
  <si>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</si>
  <si>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</si>
  <si>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</si>
  <si>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</si>
  <si>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</si>
  <si>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</si>
  <si>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</si>
  <si>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</si>
  <si>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</si>
  <si>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</si>
  <si>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</si>
  <si>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</si>
  <si>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</si>
  <si>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</si>
  <si>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</si>
  <si>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</si>
  <si>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</si>
  <si>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</si>
  <si>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</si>
  <si>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</si>
  <si>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</si>
  <si>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</si>
  <si>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</si>
  <si>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</si>
  <si>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</si>
  <si>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</si>
  <si>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</si>
  <si>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</si>
  <si>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</si>
  <si>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</si>
  <si>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</si>
  <si>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</si>
  <si>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</si>
  <si>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</si>
  <si>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</si>
  <si>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</si>
  <si>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</si>
  <si>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</si>
  <si>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</si>
  <si>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</si>
  <si>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</si>
  <si>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</si>
  <si>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</si>
  <si>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</si>
  <si>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</si>
  <si>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</si>
  <si>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</si>
  <si>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</si>
  <si>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</si>
  <si>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</si>
  <si>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</si>
  <si>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</si>
  <si>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</si>
  <si>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</si>
  <si>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</si>
  <si>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</si>
  <si>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</si>
  <si>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</si>
  <si>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</si>
  <si>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</si>
  <si>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</si>
  <si>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</si>
  <si>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</si>
  <si>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</si>
  <si>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</si>
  <si>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</si>
  <si>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</si>
  <si>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</si>
  <si>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</si>
  <si>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</si>
  <si>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</si>
  <si>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</si>
  <si>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</si>
  <si>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</si>
  <si>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</si>
  <si>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</si>
  <si>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</si>
  <si>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</si>
  <si>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</si>
  <si>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</si>
  <si>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</si>
  <si>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</si>
  <si>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</si>
  <si>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</si>
  <si>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</si>
  <si>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</si>
  <si>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</si>
  <si>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</si>
  <si>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</si>
  <si>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</si>
  <si>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</si>
  <si>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</si>
  <si>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</si>
  <si>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</si>
  <si>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</si>
  <si>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</si>
  <si>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</si>
  <si>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</si>
  <si>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</si>
  <si>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</si>
  <si>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</si>
  <si>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</si>
  <si>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</si>
  <si>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</si>
  <si>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</si>
  <si>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</si>
  <si>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</si>
  <si>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</si>
  <si>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</si>
  <si>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</si>
  <si>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</si>
  <si>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</si>
  <si>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</si>
  <si>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</si>
  <si>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</si>
  <si>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</si>
  <si>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</si>
  <si>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</si>
  <si>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</si>
  <si>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</si>
  <si>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</si>
  <si>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</si>
  <si>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</si>
  <si>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</si>
  <si>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</si>
  <si>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</si>
  <si>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</si>
  <si>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</si>
  <si>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</si>
  <si>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</si>
  <si>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</si>
  <si>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</si>
  <si>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</si>
  <si>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</si>
  <si>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</si>
  <si>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</si>
  <si>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</si>
  <si>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</si>
  <si>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</si>
  <si>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</si>
  <si>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</si>
  <si>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</si>
  <si>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</si>
  <si>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</si>
  <si>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</si>
  <si>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</si>
  <si>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</si>
  <si>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</si>
  <si>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</si>
  <si>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</si>
  <si>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</si>
  <si>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</si>
  <si>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</si>
  <si>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</si>
  <si>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</si>
  <si>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</si>
  <si>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</si>
  <si>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</si>
  <si>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</si>
  <si>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</si>
  <si>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</si>
  <si>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</si>
  <si>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</si>
  <si>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</si>
  <si>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</si>
  <si>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</si>
  <si>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</si>
  <si>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</si>
  <si>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</si>
  <si>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</si>
  <si>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</si>
  <si>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</si>
  <si>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</si>
  <si>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</si>
  <si>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</si>
  <si>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</si>
  <si>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</si>
  <si>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</si>
  <si>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</si>
  <si>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</si>
  <si>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</si>
  <si>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</si>
  <si>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</si>
  <si>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</si>
  <si>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</si>
  <si>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</si>
  <si>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</si>
  <si>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</si>
  <si>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</si>
  <si>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</si>
  <si>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</si>
  <si>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</si>
  <si>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</si>
  <si>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</si>
  <si>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</si>
  <si>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</si>
  <si>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</si>
  <si>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</si>
  <si>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</si>
  <si>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</si>
  <si>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</si>
  <si>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</si>
  <si>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</si>
  <si>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</si>
  <si>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</si>
  <si>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</si>
  <si>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</si>
  <si>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</si>
  <si>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</si>
  <si>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</si>
  <si>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</si>
  <si>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</si>
  <si>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</si>
  <si>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</si>
  <si>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</si>
  <si>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</si>
  <si>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</si>
  <si>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</si>
  <si>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</si>
  <si>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</si>
  <si>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</si>
  <si>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</si>
  <si>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</si>
  <si>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</si>
  <si>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</si>
  <si>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</si>
  <si>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</si>
  <si>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</si>
  <si>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</si>
  <si>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</si>
  <si>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</si>
  <si>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</si>
  <si>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</si>
  <si>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</si>
  <si>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</si>
  <si>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</si>
  <si>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</si>
  <si>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</si>
  <si>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</si>
  <si>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</si>
  <si>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</si>
  <si>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</si>
  <si>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</si>
  <si>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</si>
  <si>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</si>
  <si>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</si>
  <si>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</si>
  <si>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</si>
  <si>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</si>
  <si>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</si>
  <si>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</si>
  <si>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</si>
  <si>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</si>
  <si>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</si>
  <si>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</si>
  <si>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</si>
  <si>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</si>
  <si>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</si>
  <si>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</si>
  <si>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</si>
  <si>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</si>
  <si>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</si>
  <si>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</si>
  <si>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</si>
  <si>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</si>
  <si>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</si>
  <si>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</si>
  <si>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</si>
  <si>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</si>
  <si>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</si>
  <si>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</si>
  <si>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</si>
  <si>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</si>
  <si>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</si>
  <si>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</si>
  <si>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</si>
  <si>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</si>
  <si>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</si>
  <si>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</si>
  <si>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</si>
  <si>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</si>
  <si>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</si>
  <si>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</si>
  <si>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</si>
  <si>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</si>
  <si>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</si>
  <si>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</si>
  <si>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</si>
  <si>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</si>
  <si>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</si>
  <si>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</si>
  <si>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</si>
  <si>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</si>
  <si>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</si>
  <si>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</si>
  <si>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</si>
  <si>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</si>
  <si>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</si>
  <si>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</si>
  <si>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</si>
  <si>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</si>
  <si>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</si>
  <si>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</si>
  <si>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</si>
  <si>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</si>
  <si>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</si>
  <si>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</si>
  <si>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</si>
  <si>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</si>
  <si>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</si>
  <si>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</si>
  <si>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</si>
  <si>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</si>
  <si>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</si>
  <si>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</si>
  <si>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</si>
  <si>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</si>
  <si>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</si>
  <si>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</si>
  <si>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</si>
  <si>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</si>
  <si>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</si>
  <si>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</si>
  <si>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</si>
  <si>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</si>
  <si>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</si>
  <si>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</si>
  <si>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</si>
  <si>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</si>
  <si>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</si>
  <si>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</si>
  <si>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</si>
  <si>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</si>
  <si>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</si>
  <si>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</si>
  <si>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</si>
  <si>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</si>
  <si>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</si>
  <si>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</si>
  <si>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</si>
  <si>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</si>
  <si>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</si>
  <si>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</si>
  <si>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</si>
  <si>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</si>
  <si>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</si>
  <si>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</si>
  <si>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</si>
  <si>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</si>
  <si>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</si>
  <si>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</si>
  <si>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</si>
  <si>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</si>
  <si>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</si>
  <si>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</si>
  <si>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</si>
  <si>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</si>
  <si>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</si>
  <si>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</si>
  <si>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</si>
  <si>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</si>
  <si>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</si>
  <si>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</si>
  <si>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</si>
  <si>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</si>
  <si>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</si>
  <si>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</si>
  <si>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</si>
  <si>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</si>
  <si>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</si>
  <si>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</si>
  <si>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</si>
  <si>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</si>
  <si>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</si>
  <si>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</si>
  <si>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</si>
  <si>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</si>
  <si>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</si>
  <si>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</si>
  <si>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</si>
  <si>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</si>
  <si>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</si>
  <si>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</si>
  <si>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</si>
  <si>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</si>
  <si>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</si>
  <si>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</si>
  <si>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</si>
  <si>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</si>
  <si>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</si>
  <si>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</si>
  <si>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</si>
  <si>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</si>
  <si>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</si>
  <si>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</si>
  <si>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</si>
  <si>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</si>
  <si>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</si>
  <si>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</si>
  <si>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</si>
  <si>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</si>
  <si>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</si>
  <si>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</si>
  <si>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</si>
  <si>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</si>
  <si>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</si>
  <si>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</si>
  <si>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</si>
  <si>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</si>
  <si>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</si>
  <si>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</si>
  <si>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</si>
  <si>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</si>
  <si>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</si>
  <si>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</si>
  <si>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</si>
  <si>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</si>
  <si>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</si>
  <si>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</si>
  <si>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</si>
  <si>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</si>
  <si>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</si>
  <si>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</si>
  <si>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</si>
  <si>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</si>
  <si>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</si>
  <si>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</si>
  <si>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</si>
  <si>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</si>
  <si>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</si>
  <si>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</si>
  <si>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</si>
  <si>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</si>
  <si>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</si>
  <si>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</si>
  <si>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</si>
  <si>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</si>
  <si>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</si>
  <si>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</si>
  <si>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</si>
  <si>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</si>
  <si>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</si>
  <si>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</si>
  <si>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</si>
  <si>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</si>
  <si>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</si>
  <si>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</si>
  <si>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</si>
  <si>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</si>
  <si>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</si>
  <si>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</si>
  <si>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</si>
  <si>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</si>
  <si>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</si>
  <si>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</si>
  <si>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</si>
  <si>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</si>
  <si>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</si>
  <si>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</si>
  <si>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</si>
  <si>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</si>
  <si>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</si>
  <si>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</si>
  <si>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</si>
  <si>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</si>
  <si>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</si>
  <si>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</si>
  <si>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</si>
  <si>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</si>
  <si>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</si>
  <si>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</si>
  <si>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</si>
  <si>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</si>
  <si>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</si>
  <si>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</si>
  <si>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</si>
  <si>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</si>
  <si>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</si>
  <si>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</si>
  <si>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</si>
  <si>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</si>
  <si>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</si>
  <si>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</si>
  <si>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</si>
  <si>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</si>
  <si>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</si>
  <si>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</si>
  <si>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</si>
  <si>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</si>
  <si>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</si>
  <si>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</si>
  <si>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</si>
  <si>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</si>
  <si>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</si>
  <si>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</si>
  <si>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</si>
  <si>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</si>
  <si>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</si>
  <si>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</si>
  <si>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</si>
  <si>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</si>
  <si>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</si>
  <si>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</si>
  <si>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</si>
  <si>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</si>
  <si>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</si>
  <si>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</si>
  <si>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</si>
  <si>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</si>
  <si>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</si>
  <si>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</si>
  <si>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</si>
  <si>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</si>
  <si>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</si>
  <si>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</si>
  <si>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</si>
  <si>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</si>
  <si>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</si>
  <si>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</si>
  <si>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</si>
  <si>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</si>
  <si>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</si>
  <si>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</si>
  <si>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</si>
  <si>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</si>
  <si>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</si>
  <si>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</si>
  <si>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</si>
  <si>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</si>
  <si>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</si>
  <si>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</si>
  <si>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</si>
  <si>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</si>
  <si>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</si>
  <si>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</si>
  <si>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</si>
  <si>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</si>
  <si>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</si>
  <si>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</si>
  <si>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</si>
  <si>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</si>
  <si>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</si>
  <si>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</si>
  <si>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</si>
  <si>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</si>
  <si>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</si>
  <si>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</si>
  <si>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</si>
  <si>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</si>
  <si>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</si>
  <si>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</si>
  <si>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</si>
  <si>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</si>
  <si>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</si>
  <si>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</si>
  <si>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</si>
  <si>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</si>
  <si>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</si>
  <si>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</si>
  <si>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</si>
  <si>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</si>
  <si>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</si>
  <si>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</si>
  <si>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</si>
  <si>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</si>
  <si>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</si>
  <si>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</si>
  <si>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</si>
  <si>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</si>
  <si>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</si>
  <si>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</si>
  <si>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</si>
  <si>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</si>
  <si>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</si>
  <si>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</si>
  <si>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</si>
  <si>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</si>
  <si>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</si>
  <si>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</si>
  <si>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</si>
  <si>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</si>
  <si>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</si>
  <si>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</si>
  <si>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</si>
  <si>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</si>
  <si>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</si>
  <si>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</si>
  <si>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</si>
  <si>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</si>
  <si>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</si>
  <si>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</si>
  <si>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</si>
  <si>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</si>
  <si>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</si>
  <si>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</si>
  <si>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</si>
  <si>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</si>
  <si>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</si>
  <si>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</si>
  <si>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</si>
  <si>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</si>
  <si>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</si>
  <si>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</si>
  <si>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</si>
  <si>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</si>
  <si>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</si>
  <si>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</si>
  <si>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</si>
  <si>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</si>
  <si>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</si>
  <si>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</si>
  <si>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</si>
  <si>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</si>
  <si>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</si>
  <si>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</si>
  <si>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</si>
  <si>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</si>
  <si>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</si>
  <si>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</si>
  <si>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</si>
  <si>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</si>
  <si>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</si>
  <si>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</si>
  <si>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</si>
  <si>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</si>
  <si>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</si>
  <si>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</si>
  <si>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</si>
  <si>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</si>
  <si>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</si>
  <si>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</si>
  <si>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</si>
  <si>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</si>
  <si>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</si>
  <si>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</si>
  <si>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</si>
  <si>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</si>
  <si>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</si>
  <si>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</si>
  <si>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</si>
  <si>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</si>
  <si>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</si>
  <si>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</si>
  <si>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</si>
  <si>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</si>
  <si>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</si>
  <si>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</si>
  <si>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</si>
  <si>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</si>
  <si>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</si>
  <si>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</si>
  <si>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</si>
  <si>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</si>
  <si>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</si>
  <si>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</si>
  <si>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</si>
  <si>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</si>
  <si>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</si>
  <si>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</si>
  <si>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</si>
  <si>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</si>
  <si>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</si>
  <si>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</si>
  <si>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</si>
  <si>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</si>
  <si>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</si>
  <si>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</si>
  <si>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</si>
  <si>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</si>
  <si>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</si>
  <si>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</si>
  <si>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</si>
  <si>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</si>
  <si>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</si>
  <si>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</si>
  <si>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</si>
  <si>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</si>
  <si>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</si>
  <si>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</si>
  <si>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</si>
  <si>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</si>
  <si>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</si>
  <si>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</si>
  <si>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</si>
  <si>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</si>
  <si>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</si>
  <si>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</si>
  <si>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</si>
  <si>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</si>
  <si>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</si>
  <si>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</si>
  <si>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</si>
  <si>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</si>
  <si>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</si>
  <si>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</si>
  <si>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</si>
  <si>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</si>
  <si>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</si>
  <si>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</si>
  <si>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</si>
  <si>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</si>
  <si>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</si>
  <si>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</si>
  <si>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</si>
  <si>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</si>
  <si>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</si>
  <si>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</si>
  <si>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</si>
  <si>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</si>
  <si>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</si>
  <si>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</si>
  <si>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</si>
  <si>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</si>
  <si>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</si>
  <si>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</si>
  <si>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</si>
  <si>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</si>
  <si>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</si>
  <si>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</si>
  <si>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</si>
  <si>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</si>
  <si>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</si>
  <si>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</si>
  <si>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</si>
  <si>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</si>
  <si>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</si>
  <si>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</si>
  <si>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</si>
  <si>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</si>
  <si>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</si>
  <si>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</si>
  <si>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</si>
  <si>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</si>
  <si>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</si>
  <si>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</si>
  <si>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</si>
  <si>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</si>
  <si>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</si>
  <si>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</si>
  <si>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</si>
  <si>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</si>
  <si>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</si>
  <si>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</si>
  <si>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</si>
  <si>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</si>
  <si>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</si>
  <si>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</si>
  <si>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</si>
  <si>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</si>
  <si>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</si>
  <si>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</si>
  <si>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</si>
  <si>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</si>
  <si>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</si>
  <si>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</si>
  <si>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</si>
  <si>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</si>
  <si>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</si>
  <si>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</si>
  <si>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</si>
  <si>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</si>
  <si>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</si>
  <si>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</si>
  <si>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</si>
  <si>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</si>
  <si>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</si>
  <si>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</si>
  <si>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</si>
  <si>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</si>
  <si>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</si>
  <si>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</si>
  <si>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</si>
  <si>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</si>
  <si>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</si>
  <si>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</si>
  <si>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</si>
  <si>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</si>
  <si>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</si>
  <si>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</si>
  <si>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</si>
  <si>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</si>
  <si>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</si>
  <si>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</si>
  <si>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</si>
  <si>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</si>
  <si>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</si>
  <si>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</si>
  <si>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</si>
  <si>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</si>
  <si>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</si>
  <si>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</si>
  <si>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</si>
  <si>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</si>
  <si>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</si>
  <si>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</si>
  <si>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</si>
  <si>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</si>
  <si>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</si>
  <si>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</si>
  <si>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</si>
  <si>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</si>
  <si>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</si>
  <si>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</si>
  <si>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</si>
  <si>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</si>
  <si>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</si>
  <si>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</si>
  <si>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</si>
  <si>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</si>
  <si>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</si>
  <si>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</si>
  <si>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</si>
  <si>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</si>
  <si>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</si>
  <si>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</si>
  <si>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</si>
  <si>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</si>
  <si>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</si>
  <si>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</si>
  <si>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</si>
  <si>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</si>
  <si>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</si>
  <si>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</si>
  <si>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</si>
  <si>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</si>
  <si>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</si>
  <si>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</si>
  <si>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</si>
  <si>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</si>
  <si>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</si>
  <si>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</si>
  <si>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</si>
  <si>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</si>
  <si>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</si>
  <si>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</si>
  <si>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</si>
  <si>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</si>
  <si>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</si>
  <si>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</si>
  <si>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</si>
  <si>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</si>
  <si>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</si>
  <si>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</si>
  <si>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</si>
  <si>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</si>
  <si>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</si>
  <si>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</si>
  <si>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</si>
  <si>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</si>
  <si>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</si>
  <si>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</si>
  <si>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</si>
  <si>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</si>
  <si>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</si>
  <si>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</si>
  <si>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</si>
  <si>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</si>
  <si>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</si>
  <si>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</si>
  <si>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</si>
  <si>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</si>
  <si>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</si>
  <si>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</si>
  <si>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</si>
  <si>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</si>
  <si>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</si>
  <si>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</si>
  <si>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</si>
  <si>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</si>
  <si>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</si>
  <si>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</si>
  <si>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</si>
  <si>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</si>
  <si>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</si>
  <si>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</si>
  <si>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</si>
  <si>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</si>
  <si>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</si>
  <si>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</si>
  <si>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</si>
  <si>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</si>
  <si>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</si>
  <si>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</si>
  <si>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</si>
  <si>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</si>
  <si>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</si>
  <si>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</si>
  <si>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</si>
  <si>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</si>
  <si>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</si>
  <si>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</si>
  <si>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</si>
  <si>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</si>
  <si>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</si>
  <si>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</si>
  <si>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</si>
  <si>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</si>
  <si>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</si>
  <si>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</si>
  <si>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</si>
  <si>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</si>
  <si>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</si>
  <si>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</si>
  <si>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</si>
  <si>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</si>
  <si>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</si>
  <si>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</si>
  <si>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</si>
  <si>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</si>
  <si>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</si>
  <si>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</si>
  <si>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</si>
  <si>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</si>
  <si>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</si>
  <si>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</si>
  <si>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</si>
  <si>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</si>
  <si>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</si>
  <si>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</si>
  <si>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</si>
  <si>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</si>
  <si>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</si>
  <si>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</si>
  <si>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</si>
  <si>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</si>
  <si>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</si>
  <si>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</si>
  <si>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</si>
  <si>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</si>
  <si>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</si>
  <si>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</si>
  <si>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</si>
  <si>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</si>
  <si>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</si>
  <si>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</si>
  <si>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</si>
  <si>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</si>
  <si>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</si>
  <si>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</si>
  <si>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</si>
  <si>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</si>
  <si>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</si>
  <si>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</si>
  <si>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</si>
  <si>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</si>
  <si>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</si>
  <si>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</si>
  <si>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</si>
  <si>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</si>
  <si>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</si>
  <si>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</si>
  <si>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</si>
  <si>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</si>
  <si>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</si>
  <si>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</si>
  <si>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</si>
  <si>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</si>
  <si>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</si>
  <si>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</si>
  <si>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</si>
  <si>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</si>
  <si>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</si>
  <si>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</si>
  <si>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</si>
  <si>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</si>
  <si>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</si>
  <si>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</si>
  <si>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</si>
  <si>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</si>
  <si>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</si>
  <si>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</si>
  <si>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</si>
  <si>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</si>
  <si>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</si>
  <si>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</si>
  <si>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</si>
  <si>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</si>
  <si>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</si>
  <si>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</si>
  <si>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</si>
  <si>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</si>
  <si>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</si>
  <si>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</si>
  <si>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</si>
  <si>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</si>
  <si>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</si>
  <si>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</si>
  <si>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</si>
  <si>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</si>
  <si>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</si>
  <si>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</si>
  <si>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</si>
  <si>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</si>
  <si>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</si>
  <si>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</si>
  <si>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</si>
  <si>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</si>
  <si>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</si>
  <si>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</si>
  <si>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</si>
  <si>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</si>
  <si>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</si>
  <si>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</si>
  <si>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</si>
  <si>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</si>
  <si>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</si>
  <si>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</si>
  <si>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</si>
  <si>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</si>
  <si>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</si>
  <si>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</si>
  <si>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</si>
  <si>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</si>
  <si>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</si>
  <si>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</si>
  <si>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</si>
  <si>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</si>
  <si>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</si>
  <si>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</si>
  <si>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</si>
  <si>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</si>
  <si>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</si>
  <si>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</si>
  <si>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</si>
  <si>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</si>
  <si>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</si>
  <si>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</si>
  <si>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</si>
  <si>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</si>
  <si>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</si>
  <si>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</si>
  <si>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</si>
  <si>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</si>
  <si>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</si>
  <si>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</si>
  <si>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</si>
  <si>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</si>
  <si>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</si>
  <si>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</si>
  <si>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</si>
  <si>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</si>
  <si>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</si>
  <si>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</si>
  <si>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</si>
  <si>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</si>
  <si>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</si>
  <si>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</si>
  <si>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</si>
  <si>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</si>
  <si>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</si>
  <si>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</si>
  <si>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</si>
  <si>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</si>
  <si>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</si>
  <si>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</si>
  <si>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</si>
  <si>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</si>
  <si>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</si>
  <si>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</si>
  <si>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</si>
  <si>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</si>
  <si>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</si>
  <si>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</si>
  <si>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</si>
  <si>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</si>
  <si>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</si>
  <si>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</si>
  <si>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</si>
  <si>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</si>
  <si>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</si>
  <si>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</si>
  <si>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</si>
  <si>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</si>
  <si>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</si>
  <si>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</si>
  <si>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</si>
  <si>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</si>
  <si>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</si>
  <si>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</si>
  <si>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</si>
  <si>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</si>
  <si>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</si>
  <si>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</si>
  <si>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</si>
  <si>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</si>
  <si>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</si>
  <si>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</si>
  <si>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</si>
  <si>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</si>
  <si>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</si>
  <si>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</si>
  <si>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</si>
  <si>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</si>
  <si>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</si>
  <si>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</si>
  <si>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</si>
  <si>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</si>
  <si>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</si>
  <si>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</si>
  <si>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</si>
  <si>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</si>
  <si>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</si>
  <si>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</si>
  <si>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</si>
  <si>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</si>
  <si>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</si>
  <si>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</si>
  <si>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</si>
  <si>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</si>
  <si>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</si>
  <si>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</si>
  <si>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</si>
  <si>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</si>
  <si>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</si>
  <si>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</si>
  <si>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</si>
  <si>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</si>
  <si>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</si>
  <si>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</si>
  <si>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</si>
  <si>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</si>
  <si>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</si>
  <si>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</si>
  <si>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</si>
  <si>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</si>
  <si>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</si>
  <si>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</si>
  <si>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</si>
  <si>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</si>
  <si>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</si>
  <si>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</si>
  <si>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</si>
  <si>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</si>
  <si>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</si>
  <si>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</si>
  <si>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</si>
  <si>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</si>
  <si>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</si>
  <si>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</si>
  <si>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</si>
  <si>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</si>
  <si>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</si>
  <si>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</si>
  <si>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</si>
  <si>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</si>
  <si>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</si>
  <si>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</si>
  <si>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</si>
  <si>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</si>
  <si>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</si>
  <si>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</si>
  <si>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</si>
  <si>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</si>
  <si>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</si>
  <si>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</si>
  <si>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</si>
  <si>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</si>
  <si>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</si>
  <si>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</si>
  <si>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</si>
  <si>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</si>
  <si>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</si>
  <si>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</si>
  <si>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</si>
  <si>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</si>
  <si>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</si>
  <si>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</si>
  <si>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</si>
  <si>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</si>
  <si>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</si>
  <si>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</si>
  <si>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</si>
  <si>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</si>
  <si>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</si>
  <si>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</si>
  <si>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</si>
  <si>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</si>
  <si>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</si>
  <si>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</si>
  <si>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</si>
  <si>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</si>
  <si>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</si>
  <si>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</si>
  <si>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</si>
  <si>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</si>
  <si>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</si>
  <si>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</si>
  <si>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</si>
  <si>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</si>
  <si>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</si>
  <si>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</si>
  <si>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</si>
  <si>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</si>
  <si>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</si>
  <si>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</si>
  <si>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</si>
  <si>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</si>
  <si>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</si>
  <si>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</si>
  <si>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</si>
  <si>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</si>
  <si>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</si>
  <si>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</si>
  <si>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</si>
  <si>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</si>
  <si>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</si>
  <si>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</si>
  <si>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</si>
  <si>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</si>
  <si>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</si>
  <si>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</si>
  <si>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</si>
  <si>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</si>
  <si>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</si>
  <si>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</si>
  <si>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</si>
  <si>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</si>
  <si>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</si>
  <si>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</si>
  <si>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</si>
  <si>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</si>
  <si>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</si>
  <si>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</si>
  <si>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</si>
  <si>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</si>
  <si>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</si>
  <si>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</si>
  <si>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</si>
  <si>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</si>
  <si>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</si>
  <si>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</si>
  <si>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</si>
  <si>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</si>
  <si>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</si>
  <si>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</si>
  <si>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</si>
  <si>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</si>
  <si>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</si>
  <si>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</si>
  <si>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</si>
  <si>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</si>
  <si>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</si>
  <si>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</si>
  <si>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</si>
  <si>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</si>
  <si>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</si>
  <si>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</si>
  <si>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</si>
  <si>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</si>
  <si>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</si>
  <si>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</si>
  <si>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</si>
  <si>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</si>
  <si>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</si>
  <si>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</si>
  <si>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</si>
  <si>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</si>
  <si>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</si>
  <si>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</si>
  <si>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</si>
  <si>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</si>
  <si>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</si>
  <si>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</si>
  <si>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</si>
  <si>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</si>
  <si>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</si>
  <si>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</si>
  <si>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</si>
  <si>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</si>
  <si>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</si>
  <si>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</si>
  <si>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</si>
  <si>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</si>
  <si>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</si>
  <si>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</si>
  <si>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</si>
  <si>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</si>
  <si>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</si>
  <si>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</si>
  <si>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</si>
  <si>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</si>
  <si>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</si>
  <si>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</si>
  <si>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</si>
  <si>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</si>
  <si>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</si>
  <si>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</si>
  <si>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</si>
  <si>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</si>
  <si>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</si>
  <si>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</si>
  <si>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</si>
  <si>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</si>
  <si>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</si>
  <si>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</si>
  <si>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</si>
  <si>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</si>
  <si>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</si>
  <si>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</si>
  <si>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</si>
  <si>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</si>
  <si>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</si>
  <si>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</si>
  <si>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</si>
  <si>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</si>
  <si>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</si>
  <si>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</si>
  <si>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</si>
  <si>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</si>
  <si>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</si>
  <si>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</si>
  <si>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</si>
  <si>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</si>
  <si>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</si>
  <si>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</si>
  <si>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</si>
  <si>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</si>
  <si>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</si>
  <si>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</si>
  <si>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</si>
  <si>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</si>
  <si>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</si>
  <si>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</si>
  <si>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</si>
  <si>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</si>
  <si>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</si>
  <si>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</si>
  <si>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</si>
  <si>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</si>
  <si>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</si>
  <si>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</si>
  <si>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</si>
  <si>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</si>
  <si>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</si>
  <si>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</si>
  <si>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</si>
  <si>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</si>
  <si>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</si>
  <si>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</si>
  <si>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</si>
  <si>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</si>
  <si>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</si>
  <si>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</si>
  <si>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</si>
  <si>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</si>
  <si>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</si>
  <si>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</si>
  <si>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</si>
  <si>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</si>
  <si>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</si>
  <si>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</si>
  <si>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</si>
  <si>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</si>
  <si>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</si>
  <si>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</si>
  <si>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</si>
  <si>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</si>
  <si>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</si>
  <si>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</si>
  <si>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</si>
  <si>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</si>
  <si>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</si>
  <si>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</si>
  <si>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</si>
  <si>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</si>
  <si>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</si>
  <si>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</si>
  <si>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</si>
  <si>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</si>
  <si>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</si>
  <si>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</si>
  <si>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</si>
  <si>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</si>
  <si>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</si>
  <si>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</si>
  <si>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</si>
  <si>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</si>
  <si>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</si>
  <si>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</si>
  <si>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</si>
  <si>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</si>
  <si>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</si>
  <si>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</si>
  <si>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</si>
  <si>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</si>
  <si>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</si>
  <si>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</si>
  <si>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</si>
  <si>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</si>
  <si>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</si>
  <si>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</si>
  <si>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</si>
  <si>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</si>
  <si>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</si>
  <si>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</si>
  <si>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</si>
  <si>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</si>
  <si>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</si>
  <si>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</si>
  <si>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</si>
  <si>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</si>
  <si>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</si>
  <si>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</si>
  <si>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</si>
  <si>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</si>
  <si>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</si>
  <si>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</si>
  <si>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</si>
  <si>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</si>
  <si>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</si>
  <si>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</si>
  <si>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</si>
  <si>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</si>
  <si>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</si>
  <si>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</si>
  <si>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</si>
  <si>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</si>
  <si>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</si>
  <si>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</si>
  <si>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</si>
  <si>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</si>
  <si>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</si>
  <si>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</si>
  <si>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</si>
  <si>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</si>
  <si>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</si>
  <si>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</si>
  <si>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</si>
  <si>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</si>
  <si>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</si>
  <si>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</si>
  <si>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</si>
  <si>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</si>
  <si>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</si>
  <si>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</si>
  <si>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</si>
  <si>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</si>
  <si>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</si>
  <si>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</si>
  <si>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</si>
  <si>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</si>
  <si>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</si>
  <si>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</si>
  <si>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</si>
  <si>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</si>
  <si>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</si>
  <si>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</si>
  <si>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</si>
  <si>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</si>
  <si>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</si>
  <si>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</si>
  <si>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</si>
  <si>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</si>
  <si>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</si>
  <si>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</si>
  <si>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</si>
  <si>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</si>
  <si>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</si>
  <si>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</si>
  <si>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</si>
  <si>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</si>
  <si>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</si>
  <si>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</si>
  <si>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</si>
  <si>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</si>
  <si>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</si>
  <si>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</si>
  <si>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</si>
  <si>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</si>
  <si>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</si>
  <si>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</si>
  <si>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</si>
  <si>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</si>
  <si>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</si>
  <si>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</si>
  <si>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</si>
  <si>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</si>
  <si>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</si>
  <si>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</si>
  <si>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</si>
  <si>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</si>
  <si>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</si>
  <si>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</si>
  <si>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</si>
  <si>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</si>
  <si>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</si>
  <si>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</si>
  <si>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</si>
  <si>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</si>
  <si>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</si>
  <si>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</si>
  <si>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</si>
  <si>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</si>
  <si>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</si>
  <si>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</si>
  <si>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</si>
  <si>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</si>
  <si>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</si>
  <si>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</si>
  <si>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</si>
  <si>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</si>
  <si>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</si>
  <si>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</si>
  <si>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</si>
  <si>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</si>
  <si>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</si>
  <si>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</si>
  <si>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</si>
  <si>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</si>
  <si>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</si>
  <si>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</si>
  <si>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</si>
  <si>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</si>
  <si>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</si>
  <si>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</si>
  <si>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</si>
  <si>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</si>
  <si>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</si>
  <si>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</si>
  <si>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</si>
  <si>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</si>
  <si>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</si>
  <si>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</si>
  <si>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</si>
  <si>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</si>
  <si>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</si>
  <si>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</si>
  <si>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</si>
  <si>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</si>
  <si>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</si>
  <si>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</si>
  <si>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</si>
  <si>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</si>
  <si>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</si>
  <si>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</si>
  <si>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</si>
  <si>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</si>
  <si>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</si>
  <si>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</si>
  <si>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</si>
  <si>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</si>
  <si>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</si>
  <si>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</si>
  <si>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</si>
  <si>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</si>
  <si>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</si>
  <si>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</si>
  <si>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</si>
  <si>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</si>
  <si>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</si>
  <si>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</si>
  <si>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</si>
  <si>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</si>
  <si>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</si>
  <si>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</si>
  <si>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</si>
  <si>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</si>
  <si>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</si>
  <si>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</si>
  <si>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</si>
  <si>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</si>
  <si>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</si>
  <si>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</si>
  <si>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</si>
  <si>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</si>
  <si>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</si>
  <si>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</si>
  <si>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</si>
  <si>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</si>
  <si>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</si>
  <si>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</si>
  <si>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</si>
  <si>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</si>
  <si>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</si>
  <si>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</si>
  <si>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</si>
  <si>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</si>
  <si>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</si>
  <si>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</si>
  <si>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</si>
  <si>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</si>
  <si>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</si>
  <si>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</si>
  <si>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</si>
  <si>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</si>
  <si>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</si>
  <si>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</si>
  <si>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</si>
  <si>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</si>
  <si>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</si>
  <si>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</si>
  <si>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</si>
  <si>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</si>
  <si>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</si>
  <si>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</si>
  <si>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</si>
  <si>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</si>
  <si>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</si>
  <si>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</si>
  <si>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</si>
  <si>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</si>
  <si>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</si>
  <si>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</si>
  <si>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</si>
  <si>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</si>
  <si>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</si>
  <si>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</si>
  <si>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</si>
  <si>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</si>
  <si>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</si>
  <si>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</si>
  <si>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</si>
  <si>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</si>
  <si>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</si>
  <si>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</si>
  <si>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</si>
  <si>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</si>
  <si>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</si>
  <si>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</si>
  <si>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</si>
  <si>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</si>
  <si>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</si>
  <si>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</si>
  <si>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</si>
  <si>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</si>
  <si>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</si>
  <si>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</si>
  <si>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</si>
  <si>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</si>
  <si>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</si>
  <si>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</si>
  <si>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</si>
  <si>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</si>
  <si>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</si>
  <si>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</si>
  <si>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</si>
  <si>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</si>
  <si>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</si>
  <si>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</si>
  <si>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</si>
  <si>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</si>
  <si>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</si>
  <si>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</si>
  <si>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</si>
  <si>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</si>
  <si>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</si>
  <si>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</si>
  <si>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</si>
  <si>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</si>
  <si>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</si>
  <si>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</si>
  <si>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</si>
  <si>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</si>
  <si>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</si>
  <si>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</si>
  <si>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</si>
  <si>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</si>
  <si>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</si>
  <si>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</si>
  <si>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</si>
  <si>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</si>
  <si>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</si>
  <si>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</si>
  <si>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</si>
  <si>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</si>
  <si>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</si>
  <si>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</si>
  <si>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</si>
  <si>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</si>
  <si>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</si>
  <si>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</si>
  <si>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</si>
  <si>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</si>
  <si>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</si>
  <si>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</si>
  <si>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</si>
  <si>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</si>
  <si>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</si>
  <si>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</si>
  <si>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</si>
  <si>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</si>
  <si>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</si>
  <si>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</si>
  <si>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</si>
  <si>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</si>
  <si>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</si>
  <si>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</si>
  <si>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</si>
  <si>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</si>
  <si>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</si>
  <si>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</si>
  <si>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</si>
  <si>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</si>
  <si>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</si>
  <si>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</si>
  <si>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</si>
  <si>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</si>
  <si>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</si>
  <si>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</si>
  <si>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</si>
  <si>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</si>
  <si>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</si>
  <si>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</si>
  <si>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</si>
  <si>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</si>
  <si>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</si>
  <si>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</si>
  <si>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</si>
  <si>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</si>
  <si>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</si>
  <si>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</si>
  <si>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</si>
  <si>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</si>
  <si>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</si>
  <si>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</si>
  <si>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</si>
  <si>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</si>
  <si>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</si>
  <si>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</si>
  <si>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</si>
  <si>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</si>
  <si>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</si>
  <si>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</si>
  <si>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</si>
  <si>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</si>
  <si>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</si>
  <si>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</si>
  <si>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</si>
  <si>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</si>
  <si>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</si>
  <si>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</si>
  <si>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</si>
  <si>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</si>
  <si>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</si>
  <si>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</si>
  <si>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</si>
  <si>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</si>
  <si>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</si>
  <si>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</si>
  <si>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</si>
  <si>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</si>
  <si>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</si>
  <si>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</si>
  <si>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</si>
  <si>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</si>
  <si>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</si>
  <si>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</si>
  <si>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</si>
  <si>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</si>
  <si>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</si>
  <si>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</si>
  <si>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</si>
  <si>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</si>
  <si>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</si>
  <si>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</si>
  <si>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</si>
  <si>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</si>
  <si>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</si>
  <si>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</si>
  <si>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</si>
  <si>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</si>
  <si>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</si>
  <si>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</si>
  <si>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</si>
  <si>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</si>
  <si>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</si>
  <si>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</si>
  <si>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</si>
  <si>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</si>
  <si>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</si>
  <si>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</si>
  <si>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</si>
  <si>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</si>
  <si>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</si>
  <si>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</si>
  <si>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</si>
  <si>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</si>
  <si>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</si>
  <si>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</si>
  <si>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</si>
  <si>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</si>
  <si>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</si>
  <si>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</si>
  <si>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</si>
  <si>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</si>
  <si>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</si>
  <si>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</si>
  <si>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</si>
  <si>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</si>
  <si>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</si>
  <si>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</si>
  <si>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</si>
  <si>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</si>
  <si>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</si>
  <si>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</si>
  <si>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</si>
  <si>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</si>
  <si>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</si>
  <si>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</si>
  <si>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</si>
  <si>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</si>
  <si>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</si>
  <si>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</si>
  <si>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</si>
  <si>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</si>
  <si>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</si>
  <si>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</si>
  <si>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</si>
  <si>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</si>
  <si>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</si>
  <si>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</si>
  <si>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</si>
  <si>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</si>
  <si>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</si>
  <si>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</si>
  <si>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</si>
  <si>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</si>
  <si>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</si>
  <si>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</si>
  <si>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</si>
  <si>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</si>
  <si>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</si>
  <si>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</si>
  <si>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</si>
  <si>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</si>
  <si>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</si>
  <si>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</si>
  <si>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</si>
  <si>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</si>
  <si>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</si>
  <si>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</si>
  <si>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</si>
  <si>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</si>
  <si>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</si>
  <si>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</si>
  <si>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</si>
  <si>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</si>
  <si>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</si>
  <si>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</si>
  <si>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</si>
  <si>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</si>
  <si>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</si>
  <si>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</si>
  <si>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</si>
  <si>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</si>
  <si>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</si>
  <si>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</si>
  <si>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</si>
  <si>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</si>
  <si>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</si>
  <si>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</si>
  <si>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</si>
  <si>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</si>
  <si>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</si>
  <si>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</si>
  <si>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</si>
  <si>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</si>
  <si>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</si>
  <si>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</si>
  <si>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</si>
  <si>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</si>
  <si>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</si>
  <si>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</si>
  <si>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</si>
  <si>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</si>
  <si>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</si>
  <si>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</si>
  <si>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</si>
  <si>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</si>
  <si>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</si>
  <si>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</si>
  <si>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</si>
  <si>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</si>
  <si>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</si>
  <si>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</si>
  <si>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</si>
  <si>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</si>
  <si>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</si>
  <si>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</si>
  <si>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</si>
  <si>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</si>
  <si>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</si>
  <si>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</si>
  <si>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</si>
  <si>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</si>
  <si>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</si>
  <si>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</si>
  <si>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</si>
  <si>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</si>
  <si>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</si>
  <si>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</si>
  <si>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</si>
  <si>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</si>
  <si>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</si>
  <si>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</si>
  <si>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</si>
  <si>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</si>
  <si>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</si>
  <si>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</si>
  <si>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</si>
  <si>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</si>
  <si>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</si>
  <si>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</si>
  <si>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</si>
  <si>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</si>
  <si>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</si>
  <si>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</si>
  <si>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</si>
  <si>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</si>
  <si>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</si>
  <si>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</si>
  <si>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</si>
  <si>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</si>
  <si>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</si>
  <si>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</si>
  <si>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</si>
  <si>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</si>
  <si>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</si>
  <si>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</si>
  <si>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</si>
  <si>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</si>
  <si>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</si>
  <si>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</si>
  <si>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</si>
  <si>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</si>
  <si>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</si>
  <si>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</si>
  <si>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</si>
  <si>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</si>
  <si>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</si>
  <si>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</si>
  <si>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</si>
  <si>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</si>
  <si>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</si>
  <si>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</si>
  <si>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</si>
  <si>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</si>
  <si>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</si>
  <si>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</si>
  <si>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</si>
  <si>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</si>
  <si>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</si>
  <si>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</si>
  <si>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</si>
  <si>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</si>
  <si>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</si>
  <si>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</si>
  <si>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</si>
  <si>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</si>
  <si>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</si>
  <si>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</si>
  <si>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</si>
  <si>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</si>
  <si>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</si>
  <si>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</si>
  <si>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</si>
  <si>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</si>
  <si>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</si>
  <si>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</si>
  <si>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</si>
  <si>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</si>
  <si>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</si>
  <si>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</si>
  <si>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</si>
  <si>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</si>
  <si>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</si>
  <si>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</si>
  <si>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</si>
  <si>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</si>
  <si>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</si>
  <si>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</si>
  <si>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</si>
  <si>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</si>
  <si>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</si>
  <si>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</si>
  <si>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</si>
  <si>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</si>
  <si>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</si>
  <si>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</si>
  <si>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</si>
  <si>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</si>
  <si>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</si>
  <si>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</si>
  <si>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</si>
  <si>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</si>
  <si>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</si>
  <si>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</si>
  <si>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</si>
  <si>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</si>
  <si>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</si>
  <si>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</si>
  <si>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</si>
  <si>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</si>
  <si>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</si>
  <si>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</si>
  <si>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</si>
  <si>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</si>
  <si>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</si>
  <si>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</si>
  <si>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</si>
  <si>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</si>
  <si>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</si>
  <si>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</si>
  <si>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</si>
  <si>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</si>
  <si>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</si>
  <si>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</si>
  <si>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</si>
  <si>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</si>
  <si>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</si>
  <si>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</si>
  <si>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</si>
  <si>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</si>
  <si>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</si>
  <si>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</si>
  <si>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</si>
  <si>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</si>
  <si>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</si>
  <si>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</si>
  <si>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</si>
  <si>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</si>
  <si>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</si>
  <si>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</si>
  <si>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</si>
  <si>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</si>
  <si>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</si>
  <si>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</si>
  <si>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</si>
  <si>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</si>
  <si>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</si>
  <si>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</si>
  <si>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</si>
  <si>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</si>
  <si>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</si>
  <si>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</si>
  <si>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</si>
  <si>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</si>
  <si>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</si>
  <si>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</si>
  <si>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</si>
  <si>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</si>
  <si>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</si>
  <si>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</si>
  <si>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</si>
  <si>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</si>
  <si>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</si>
  <si>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</si>
  <si>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</si>
  <si>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</si>
  <si>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</si>
  <si>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</si>
  <si>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</si>
  <si>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</si>
  <si>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</si>
  <si>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</si>
  <si>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</si>
  <si>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</si>
  <si>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</si>
  <si>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</si>
  <si>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</si>
  <si>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</si>
  <si>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</si>
  <si>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</si>
  <si>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</si>
  <si>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</si>
  <si>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</si>
  <si>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</si>
  <si>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</si>
  <si>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</si>
  <si>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</si>
  <si>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</si>
  <si>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</si>
  <si>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</si>
  <si>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</si>
  <si>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</si>
  <si>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</si>
  <si>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</si>
  <si>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</si>
  <si>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</si>
  <si>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</si>
  <si>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</si>
  <si>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</si>
  <si>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</si>
  <si>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</si>
  <si>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</si>
  <si>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</si>
  <si>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</si>
  <si>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</si>
  <si>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</si>
  <si>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</si>
  <si>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</si>
  <si>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</si>
  <si>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</si>
  <si>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</si>
  <si>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</si>
  <si>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</si>
  <si>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</si>
  <si>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</si>
  <si>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</si>
  <si>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</si>
  <si>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</si>
  <si>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</si>
  <si>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</si>
  <si>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</si>
  <si>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</si>
  <si>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</si>
  <si>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</si>
  <si>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</si>
  <si>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</si>
  <si>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</si>
  <si>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</si>
  <si>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</si>
  <si>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</si>
  <si>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</si>
  <si>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</si>
  <si>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</si>
  <si>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</si>
  <si>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</si>
  <si>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</si>
  <si>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</si>
  <si>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</si>
  <si>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</si>
  <si>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</si>
  <si>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</si>
  <si>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</si>
  <si>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</si>
  <si>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</si>
  <si>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</si>
  <si>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</si>
  <si>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</si>
  <si>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</si>
  <si>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</si>
  <si>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</si>
  <si>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</si>
  <si>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</si>
  <si>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</si>
  <si>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</si>
  <si>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</si>
  <si>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</si>
  <si>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</si>
  <si>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</si>
  <si>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</si>
  <si>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</si>
  <si>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</si>
  <si>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</si>
  <si>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</si>
  <si>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</si>
  <si>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</si>
  <si>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</si>
  <si>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</si>
  <si>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</si>
  <si>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</si>
  <si>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</si>
  <si>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</si>
  <si>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</si>
  <si>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</si>
  <si>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</si>
  <si>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</si>
  <si>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</si>
  <si>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</si>
  <si>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</si>
  <si>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</si>
  <si>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</si>
  <si>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</si>
  <si>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</si>
  <si>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</si>
  <si>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</si>
  <si>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</si>
  <si>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</si>
  <si>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</si>
  <si>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</si>
  <si>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</si>
  <si>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</si>
  <si>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</si>
  <si>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</si>
  <si>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</si>
  <si>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</si>
  <si>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</si>
  <si>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</si>
  <si>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</si>
  <si>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</si>
  <si>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</si>
  <si>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</si>
  <si>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</si>
  <si>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</si>
  <si>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</si>
  <si>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</si>
  <si>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</si>
  <si>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</si>
  <si>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</si>
  <si>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</si>
  <si>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</si>
  <si>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</si>
  <si>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</si>
  <si>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</si>
  <si>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</si>
  <si>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</si>
  <si>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</si>
  <si>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</si>
  <si>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</si>
  <si>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</si>
  <si>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</si>
  <si>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</si>
  <si>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</si>
  <si>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</si>
  <si>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</si>
  <si>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</si>
  <si>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</si>
  <si>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</si>
  <si>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</si>
  <si>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</si>
  <si>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</si>
  <si>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</si>
  <si>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</si>
  <si>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</si>
  <si>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</si>
  <si>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</si>
  <si>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</si>
  <si>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</si>
  <si>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</si>
  <si>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</si>
  <si>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</si>
  <si>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</si>
  <si>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</si>
  <si>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</si>
  <si>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</si>
  <si>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</si>
  <si>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</si>
  <si>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</si>
  <si>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</si>
  <si>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</si>
  <si>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</si>
  <si>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</si>
  <si>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</si>
  <si>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</si>
  <si>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</si>
  <si>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</si>
  <si>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</si>
  <si>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</si>
  <si>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</si>
  <si>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</si>
  <si>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</si>
  <si>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</si>
  <si>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</si>
  <si>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</si>
  <si>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</si>
  <si>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</si>
  <si>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</si>
  <si>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</si>
  <si>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</si>
  <si>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</si>
  <si>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</si>
  <si>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</si>
  <si>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</si>
  <si>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</si>
  <si>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</si>
  <si>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</si>
  <si>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</si>
  <si>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</si>
  <si>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</si>
  <si>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</si>
  <si>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</si>
  <si>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</si>
  <si>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</si>
  <si>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</si>
  <si>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</si>
  <si>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</si>
  <si>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</si>
  <si>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</si>
  <si>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</si>
  <si>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</si>
  <si>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</si>
  <si>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</si>
  <si>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</si>
  <si>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</si>
  <si>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</si>
  <si>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</si>
  <si>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</si>
  <si>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</si>
  <si>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</si>
  <si>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</si>
  <si>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</si>
  <si>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</si>
  <si>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</si>
  <si>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</si>
  <si>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</si>
  <si>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</si>
  <si>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</si>
  <si>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</si>
  <si>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</si>
  <si>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</si>
  <si>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</si>
  <si>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</si>
  <si>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</si>
  <si>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</si>
  <si>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</si>
  <si>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</si>
  <si>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</si>
  <si>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</si>
  <si>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</si>
  <si>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</si>
  <si>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</si>
  <si>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</si>
  <si>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</si>
  <si>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</si>
  <si>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</si>
  <si>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</si>
  <si>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</si>
  <si>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</si>
  <si>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</si>
  <si>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</si>
  <si>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</si>
  <si>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</si>
  <si>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</si>
  <si>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</si>
  <si>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</si>
  <si>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</si>
  <si>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</si>
  <si>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</si>
  <si>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</si>
  <si>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</si>
  <si>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</si>
  <si>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</si>
  <si>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</si>
  <si>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</si>
  <si>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</si>
  <si>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</si>
  <si>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</si>
  <si>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</si>
  <si>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</si>
  <si>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</si>
  <si>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</si>
  <si>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</si>
  <si>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</si>
  <si>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</si>
  <si>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</si>
  <si>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</si>
  <si>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</si>
  <si>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</si>
  <si>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</si>
  <si>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</si>
  <si>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</si>
  <si>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</si>
  <si>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</si>
  <si>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</si>
  <si>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</si>
  <si>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</si>
  <si>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</si>
  <si>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</si>
  <si>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</si>
  <si>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</si>
  <si>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</si>
  <si>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</si>
  <si>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</si>
  <si>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</si>
  <si>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</si>
  <si>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</si>
  <si>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</si>
  <si>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</si>
  <si>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</si>
  <si>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</si>
  <si>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</si>
  <si>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</si>
  <si>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</si>
  <si>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</si>
  <si>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</si>
  <si>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</si>
  <si>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</si>
  <si>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</si>
  <si>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</si>
  <si>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</si>
  <si>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</si>
  <si>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</si>
  <si>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</si>
  <si>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</si>
  <si>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</si>
  <si>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</si>
  <si>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</si>
  <si>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</si>
  <si>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</si>
  <si>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</si>
  <si>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</si>
  <si>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</si>
  <si>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</si>
  <si>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</si>
  <si>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</si>
  <si>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</si>
  <si>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</si>
  <si>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</si>
  <si>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</si>
  <si>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</si>
  <si>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</si>
  <si>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</si>
  <si>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</si>
  <si>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</si>
  <si>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</si>
  <si>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</si>
  <si>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</si>
  <si>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</si>
  <si>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</si>
  <si>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</si>
  <si>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</si>
  <si>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</si>
  <si>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</si>
  <si>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</si>
  <si>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</si>
  <si>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</si>
  <si>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</si>
  <si>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</si>
  <si>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</si>
  <si>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</si>
  <si>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</si>
  <si>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</si>
  <si>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</si>
  <si>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</si>
  <si>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</si>
  <si>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</si>
  <si>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</si>
  <si>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</si>
  <si>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</si>
  <si>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</si>
  <si>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</si>
  <si>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</si>
  <si>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</si>
  <si>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</si>
  <si>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</si>
  <si>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</si>
  <si>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</si>
  <si>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</si>
  <si>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</si>
  <si>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</si>
  <si>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</si>
  <si>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</si>
  <si>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</si>
  <si>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</si>
  <si>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</si>
  <si>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</si>
  <si>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</si>
  <si>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</si>
  <si>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</si>
  <si>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</si>
  <si>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</si>
  <si>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</si>
  <si>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</si>
  <si>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</si>
  <si>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</si>
  <si>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</si>
  <si>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</si>
  <si>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</si>
  <si>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</si>
  <si>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</si>
  <si>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</si>
  <si>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</si>
  <si>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</si>
  <si>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</si>
  <si>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</si>
  <si>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</si>
  <si>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</si>
  <si>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</si>
  <si>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</si>
  <si>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</si>
  <si>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</si>
  <si>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</si>
  <si>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</si>
  <si>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</si>
  <si>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</si>
  <si>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</si>
  <si>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</si>
  <si>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</si>
  <si>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</si>
  <si>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</si>
  <si>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</si>
  <si>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</si>
  <si>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</si>
  <si>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</si>
  <si>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</si>
  <si>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</si>
  <si>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</si>
  <si>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</si>
  <si>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</si>
  <si>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</si>
  <si>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</si>
  <si>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</si>
  <si>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</si>
  <si>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</si>
  <si>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</si>
  <si>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</si>
  <si>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</si>
  <si>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</si>
  <si>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</si>
  <si>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</si>
  <si>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</si>
  <si>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</si>
  <si>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</si>
  <si>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</si>
  <si>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</si>
  <si>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</si>
  <si>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</si>
  <si>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</si>
  <si>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</si>
  <si>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</si>
  <si>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</si>
  <si>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</si>
  <si>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</si>
  <si>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</si>
  <si>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</si>
  <si>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</si>
  <si>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</si>
  <si>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</si>
  <si>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</si>
  <si>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</si>
  <si>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</si>
  <si>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</si>
  <si>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</si>
  <si>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</si>
  <si>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</si>
  <si>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</si>
  <si>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</si>
  <si>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</si>
  <si>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</si>
  <si>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</si>
  <si>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</si>
  <si>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</si>
  <si>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</si>
  <si>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</si>
  <si>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</si>
  <si>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</si>
  <si>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</si>
  <si>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</si>
  <si>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</si>
  <si>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</si>
  <si>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</si>
  <si>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</si>
  <si>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</si>
  <si>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</si>
  <si>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</si>
  <si>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</si>
  <si>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</si>
  <si>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</si>
  <si>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</si>
  <si>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</si>
  <si>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</si>
  <si>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</si>
  <si>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</si>
  <si>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</si>
  <si>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</si>
  <si>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</si>
  <si>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</si>
  <si>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</si>
  <si>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</si>
  <si>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</si>
  <si>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</si>
  <si>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</si>
  <si>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</si>
  <si>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</si>
  <si>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</si>
  <si>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</si>
  <si>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</si>
  <si>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</si>
  <si>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</si>
  <si>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</si>
  <si>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</si>
  <si>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</si>
  <si>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</si>
  <si>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</si>
  <si>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</si>
  <si>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</si>
  <si>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</si>
  <si>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</si>
  <si>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</si>
  <si>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</si>
  <si>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</si>
  <si>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</si>
  <si>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</si>
  <si>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</si>
  <si>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</si>
  <si>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</si>
  <si>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</si>
  <si>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</si>
  <si>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</si>
  <si>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</si>
  <si>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</si>
  <si>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</si>
  <si>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</si>
  <si>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</si>
  <si>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</si>
  <si>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</si>
  <si>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</si>
  <si>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</si>
  <si>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</si>
  <si>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</si>
  <si>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</si>
  <si>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</si>
  <si>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</si>
  <si>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</si>
  <si>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</si>
  <si>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</si>
  <si>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</si>
  <si>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</si>
  <si>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</si>
  <si>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</si>
  <si>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</si>
  <si>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</si>
  <si>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</si>
  <si>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</si>
  <si>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</si>
  <si>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</si>
  <si>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</si>
  <si>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</si>
  <si>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</si>
  <si>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</si>
  <si>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</si>
  <si>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</si>
  <si>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</si>
  <si>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</si>
  <si>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</si>
  <si>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</si>
  <si>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</si>
  <si>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</si>
  <si>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</si>
  <si>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</si>
  <si>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</si>
  <si>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</si>
  <si>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</si>
  <si>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</si>
  <si>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</si>
  <si>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</si>
  <si>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</si>
  <si>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</si>
  <si>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</si>
  <si>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</si>
  <si>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</si>
  <si>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</si>
  <si>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</si>
  <si>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</si>
  <si>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</si>
  <si>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</si>
  <si>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</si>
  <si>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</si>
  <si>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</si>
  <si>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</si>
  <si>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</si>
  <si>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</si>
  <si>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</si>
  <si>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</si>
  <si>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</si>
  <si>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</si>
  <si>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</si>
  <si>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</si>
  <si>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</si>
  <si>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</si>
  <si>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</si>
  <si>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</si>
  <si>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</si>
  <si>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</si>
  <si>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</si>
  <si>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</si>
  <si>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</si>
  <si>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</si>
  <si>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</si>
  <si>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</si>
  <si>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</si>
  <si>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</si>
  <si>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</si>
  <si>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</si>
  <si>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</si>
  <si>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</si>
  <si>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</si>
  <si>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</si>
  <si>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</si>
  <si>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</si>
  <si>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</si>
  <si>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</si>
  <si>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</si>
  <si>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</si>
  <si>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</si>
  <si>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</si>
  <si>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</si>
  <si>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</si>
  <si>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</si>
  <si>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</si>
  <si>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</si>
  <si>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</si>
  <si>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</si>
  <si>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</si>
  <si>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</si>
  <si>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</si>
  <si>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</si>
  <si>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</si>
  <si>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</si>
  <si>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</si>
  <si>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</si>
  <si>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</si>
  <si>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</si>
  <si>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</si>
  <si>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</si>
  <si>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</si>
  <si>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</si>
  <si>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</si>
  <si>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</si>
  <si>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</si>
  <si>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</si>
  <si>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</si>
  <si>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</si>
  <si>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</si>
  <si>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</si>
  <si>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</si>
  <si>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</si>
  <si>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</si>
  <si>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</si>
  <si>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</si>
  <si>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</si>
  <si>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</si>
  <si>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</si>
  <si>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</si>
  <si>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</si>
  <si>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</si>
  <si>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</si>
  <si>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</si>
  <si>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</si>
  <si>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</si>
  <si>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</si>
  <si>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</si>
  <si>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</si>
  <si>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</si>
  <si>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</si>
  <si>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</si>
  <si>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</si>
  <si>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</si>
  <si>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</si>
  <si>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</si>
  <si>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</si>
  <si>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</si>
  <si>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</si>
  <si>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</si>
  <si>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</si>
  <si>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</si>
  <si>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</si>
  <si>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</si>
  <si>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</si>
  <si>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</si>
  <si>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</si>
  <si>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</si>
  <si>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</si>
  <si>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</si>
  <si>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</si>
  <si>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</si>
  <si>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</si>
  <si>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</si>
  <si>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</si>
  <si>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</si>
  <si>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</si>
  <si>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</si>
  <si>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</si>
  <si>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</si>
  <si>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</si>
  <si>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</si>
  <si>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</si>
  <si>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</si>
  <si>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</si>
  <si>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</si>
  <si>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</si>
  <si>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</si>
  <si>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</si>
  <si>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</si>
  <si>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</si>
  <si>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</si>
  <si>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</si>
  <si>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</si>
  <si>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</si>
  <si>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</si>
  <si>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</si>
  <si>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</si>
  <si>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</si>
  <si>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</si>
  <si>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</si>
  <si>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</si>
  <si>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</si>
  <si>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</si>
  <si>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</si>
  <si>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</si>
  <si>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</si>
  <si>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</si>
  <si>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</si>
  <si>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</si>
  <si>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</si>
  <si>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</si>
  <si>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</si>
  <si>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</si>
  <si>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</si>
  <si>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</si>
  <si>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</si>
  <si>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</si>
  <si>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</si>
  <si>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</si>
  <si>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</si>
  <si>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</si>
  <si>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</si>
  <si>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</si>
  <si>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</si>
  <si>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</si>
  <si>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</si>
  <si>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</si>
  <si>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</si>
  <si>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</si>
  <si>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</si>
  <si>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</si>
  <si>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</si>
  <si>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</si>
  <si>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</si>
  <si>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</si>
  <si>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</si>
  <si>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</si>
  <si>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</si>
  <si>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</si>
  <si>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</si>
  <si>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</si>
  <si>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</si>
  <si>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</si>
  <si>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</si>
  <si>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</si>
  <si>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</si>
  <si>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</si>
  <si>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</si>
  <si>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</si>
  <si>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</si>
  <si>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</si>
  <si>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</si>
  <si>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</si>
  <si>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</si>
  <si>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</si>
  <si>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</si>
  <si>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</si>
  <si>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</si>
  <si>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</si>
  <si>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</si>
  <si>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</si>
  <si>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</si>
  <si>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</si>
  <si>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</si>
  <si>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</si>
  <si>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</si>
  <si>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</si>
  <si>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</si>
  <si>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</si>
  <si>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</si>
  <si>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</si>
  <si>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</si>
  <si>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</si>
  <si>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</si>
  <si>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</si>
  <si>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</si>
  <si>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</si>
  <si>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</si>
  <si>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</si>
  <si>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</si>
  <si>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</si>
  <si>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</si>
  <si>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</si>
  <si>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</si>
  <si>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</si>
  <si>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</si>
  <si>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</si>
  <si>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</si>
  <si>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</si>
  <si>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</si>
  <si>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</si>
  <si>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</si>
  <si>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</si>
  <si>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</si>
  <si>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</si>
  <si>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</si>
  <si>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</si>
  <si>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</si>
  <si>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</si>
  <si>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</si>
  <si>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</si>
  <si>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</si>
  <si>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</si>
  <si>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</si>
  <si>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</si>
  <si>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</si>
  <si>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</si>
  <si>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</si>
  <si>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</si>
  <si>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</si>
  <si>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</si>
  <si>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</si>
  <si>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</si>
  <si>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</si>
  <si>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</si>
  <si>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</si>
  <si>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</si>
  <si>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</si>
  <si>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</si>
  <si>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</si>
  <si>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</si>
  <si>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</si>
  <si>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</si>
  <si>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</si>
  <si>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</si>
  <si>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</si>
  <si>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</si>
  <si>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</si>
  <si>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</si>
  <si>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</si>
  <si>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</si>
  <si>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</si>
  <si>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</si>
  <si>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</si>
  <si>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</si>
  <si>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</si>
  <si>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</si>
  <si>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</si>
  <si>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</si>
  <si>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</si>
  <si>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</si>
  <si>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</si>
  <si>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</si>
  <si>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</si>
  <si>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</si>
  <si>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</si>
  <si>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</si>
  <si>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</si>
  <si>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</si>
  <si>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</si>
  <si>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</si>
  <si>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</si>
  <si>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</si>
  <si>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</si>
  <si>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</si>
  <si>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</si>
  <si>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</si>
  <si>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</si>
  <si>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</si>
  <si>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</si>
  <si>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</si>
  <si>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</si>
  <si>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</si>
  <si>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</si>
  <si>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</si>
  <si>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</si>
  <si>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</si>
  <si>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</si>
  <si>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</si>
  <si>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</si>
  <si>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</si>
  <si>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</si>
  <si>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</si>
  <si>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</si>
  <si>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</si>
  <si>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</si>
  <si>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</si>
  <si>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</si>
  <si>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</si>
  <si>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</si>
  <si>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</si>
  <si>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</si>
  <si>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</si>
  <si>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</si>
  <si>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</si>
  <si>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</si>
  <si>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</si>
  <si>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</si>
  <si>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</si>
  <si>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</si>
  <si>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</si>
  <si>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</si>
  <si>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</si>
  <si>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</si>
  <si>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</si>
  <si>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</si>
  <si>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</si>
  <si>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</si>
  <si>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</si>
  <si>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</si>
  <si>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</si>
  <si>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</si>
  <si>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</si>
  <si>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</si>
  <si>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</si>
  <si>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</si>
  <si>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</si>
  <si>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</si>
  <si>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</si>
  <si>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</si>
  <si>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</si>
  <si>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</si>
  <si>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</si>
  <si>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</si>
  <si>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</si>
  <si>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</si>
  <si>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</si>
  <si>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</si>
  <si>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</si>
  <si>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</si>
  <si>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</si>
  <si>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</si>
  <si>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</si>
  <si>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</si>
  <si>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</si>
  <si>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</si>
  <si>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</si>
  <si>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</si>
  <si>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</si>
  <si>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</si>
  <si>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</si>
  <si>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</si>
  <si>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</si>
  <si>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</si>
  <si>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</si>
  <si>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</si>
  <si>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</si>
  <si>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</si>
  <si>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</si>
  <si>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</si>
  <si>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</si>
  <si>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</si>
  <si>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</si>
  <si>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</si>
  <si>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</si>
  <si>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</si>
  <si>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</si>
  <si>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</si>
  <si>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</si>
  <si>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</si>
  <si>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</si>
  <si>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</si>
  <si>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</si>
  <si>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</si>
  <si>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</si>
  <si>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</si>
  <si>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</si>
  <si>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</si>
  <si>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</si>
  <si>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</si>
  <si>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</si>
  <si>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</si>
  <si>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</si>
  <si>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</si>
  <si>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</si>
  <si>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</si>
  <si>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</si>
  <si>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</si>
  <si>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</si>
  <si>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</si>
  <si>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</si>
  <si>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</si>
  <si>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</si>
  <si>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</si>
  <si>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</si>
  <si>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</si>
  <si>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</si>
  <si>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</si>
  <si>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</si>
  <si>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</si>
  <si>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</si>
  <si>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</si>
  <si>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</si>
  <si>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</si>
  <si>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</si>
  <si>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</si>
  <si>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</si>
  <si>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</si>
  <si>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</si>
  <si>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</si>
  <si>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</si>
  <si>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</si>
  <si>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</si>
  <si>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</si>
  <si>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</si>
  <si>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</si>
  <si>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</si>
  <si>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</si>
  <si>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</si>
  <si>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</si>
  <si>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</si>
  <si>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</si>
  <si>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</si>
  <si>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</si>
  <si>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</si>
  <si>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</si>
  <si>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</si>
  <si>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</si>
  <si>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</si>
  <si>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</si>
  <si>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</si>
  <si>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</si>
  <si>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</si>
  <si>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</si>
  <si>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</si>
  <si>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</si>
  <si>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</si>
  <si>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</si>
  <si>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</si>
  <si>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</si>
  <si>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</si>
  <si>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</si>
  <si>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</si>
  <si>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</si>
  <si>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</si>
  <si>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</si>
  <si>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</si>
  <si>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</si>
  <si>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</si>
  <si>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</si>
  <si>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</si>
  <si>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</si>
  <si>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</si>
  <si>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</si>
  <si>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</si>
  <si>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</si>
  <si>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</si>
  <si>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</si>
  <si>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</si>
  <si>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</si>
  <si>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</si>
  <si>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</si>
  <si>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</si>
  <si>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</si>
  <si>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</si>
  <si>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</si>
  <si>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</si>
  <si>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</si>
  <si>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</si>
  <si>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</si>
  <si>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</si>
  <si>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</si>
  <si>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</si>
  <si>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</si>
  <si>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</si>
  <si>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</si>
  <si>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</si>
  <si>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</si>
  <si>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</si>
  <si>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</si>
  <si>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</si>
  <si>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</si>
  <si>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</si>
  <si>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</si>
  <si>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</si>
  <si>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</si>
  <si>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</si>
  <si>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</si>
  <si>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</si>
  <si>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</si>
  <si>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</si>
  <si>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</si>
  <si>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</si>
  <si>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</si>
  <si>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</si>
  <si>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</si>
  <si>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</si>
  <si>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</si>
  <si>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</si>
  <si>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</si>
  <si>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</si>
  <si>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</si>
  <si>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</si>
  <si>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</si>
  <si>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</si>
  <si>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</si>
  <si>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</si>
  <si>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</si>
  <si>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</si>
  <si>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</si>
  <si>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</si>
  <si>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</si>
  <si>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</si>
  <si>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</si>
  <si>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</si>
  <si>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</si>
  <si>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</si>
  <si>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</si>
  <si>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</si>
  <si>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</si>
  <si>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</si>
  <si>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</si>
  <si>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</si>
  <si>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</si>
  <si>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</si>
  <si>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</si>
  <si>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</si>
  <si>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</si>
  <si>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</si>
  <si>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</si>
  <si>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</si>
  <si>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</si>
  <si>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</si>
  <si>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</si>
  <si>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</si>
  <si>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</si>
  <si>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</si>
  <si>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</si>
  <si>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</si>
  <si>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</si>
  <si>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</si>
  <si>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</si>
  <si>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</si>
  <si>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</si>
  <si>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</si>
  <si>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</si>
  <si>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</si>
  <si>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</si>
  <si>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</si>
  <si>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</si>
  <si>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</si>
  <si>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</si>
  <si>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</si>
  <si>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</si>
  <si>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</si>
  <si>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</si>
  <si>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</si>
  <si>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</si>
  <si>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</si>
  <si>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</si>
  <si>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</si>
  <si>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</si>
  <si>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</si>
  <si>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</si>
  <si>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</si>
  <si>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</si>
  <si>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</si>
  <si>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</si>
  <si>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</si>
  <si>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</si>
  <si>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</si>
  <si>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</si>
  <si>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</si>
  <si>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</si>
  <si>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</si>
  <si>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</si>
  <si>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</si>
  <si>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</si>
  <si>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</si>
  <si>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</si>
  <si>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</si>
  <si>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</si>
  <si>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</si>
  <si>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</si>
  <si>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</si>
  <si>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</si>
  <si>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</si>
  <si>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</si>
  <si>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</si>
  <si>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</si>
  <si>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</si>
  <si>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</si>
  <si>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</si>
  <si>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</si>
  <si>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</si>
  <si>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</si>
  <si>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</si>
  <si>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</si>
  <si>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</si>
  <si>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</si>
  <si>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</si>
  <si>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</si>
  <si>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</si>
  <si>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</si>
  <si>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</si>
  <si>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</si>
  <si>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</si>
  <si>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</si>
  <si>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</si>
  <si>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</si>
  <si>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</si>
  <si>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</si>
  <si>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</si>
  <si>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</si>
  <si>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</si>
  <si>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</si>
  <si>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</si>
  <si>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</si>
  <si>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</si>
  <si>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</si>
  <si>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</si>
  <si>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</si>
  <si>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</si>
  <si>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</si>
  <si>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</si>
  <si>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</si>
  <si>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</si>
  <si>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</si>
  <si>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</si>
  <si>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</si>
  <si>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</si>
  <si>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</si>
  <si>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</si>
  <si>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</si>
  <si>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</si>
  <si>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</si>
  <si>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</si>
  <si>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</si>
  <si>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</si>
  <si>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</si>
  <si>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</si>
  <si>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</si>
  <si>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</si>
  <si>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</si>
  <si>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</si>
  <si>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</si>
  <si>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</si>
  <si>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</si>
  <si>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</si>
  <si>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</si>
  <si>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</si>
  <si>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</si>
  <si>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</si>
  <si>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</si>
  <si>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</si>
  <si>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</si>
  <si>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</si>
  <si>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</si>
  <si>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</si>
  <si>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</si>
  <si>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</si>
  <si>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</si>
  <si>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</si>
  <si>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</si>
  <si>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</si>
  <si>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</si>
  <si>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</si>
  <si>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</si>
  <si>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</si>
  <si>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</si>
  <si>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</si>
  <si>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</si>
  <si>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</si>
  <si>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</si>
  <si>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</si>
  <si>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</si>
  <si>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</si>
  <si>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</si>
  <si>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</si>
  <si>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</si>
  <si>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</si>
  <si>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</si>
  <si>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</si>
  <si>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</si>
  <si>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</si>
  <si>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</si>
  <si>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</si>
  <si>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</si>
  <si>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</si>
  <si>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</si>
  <si>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</si>
  <si>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</si>
  <si>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</si>
  <si>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</si>
  <si>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</si>
  <si>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</si>
  <si>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</si>
  <si>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</si>
  <si>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</si>
  <si>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</si>
  <si>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</si>
  <si>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</si>
  <si>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</si>
  <si>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</si>
  <si>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</si>
  <si>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</si>
  <si>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</si>
  <si>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</si>
  <si>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</si>
  <si>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</si>
  <si>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</si>
  <si>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</si>
  <si>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</si>
  <si>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</si>
  <si>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</si>
  <si>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</si>
  <si>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</si>
  <si>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</si>
  <si>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</si>
  <si>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</si>
  <si>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</si>
  <si>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</si>
  <si>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</si>
  <si>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</si>
  <si>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</si>
  <si>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</si>
  <si>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</si>
  <si>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</si>
  <si>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</si>
  <si>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</si>
  <si>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</si>
  <si>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</si>
  <si>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</si>
  <si>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</si>
  <si>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</si>
  <si>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</si>
  <si>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</si>
  <si>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</si>
  <si>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</si>
  <si>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</si>
  <si>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</si>
  <si>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</si>
  <si>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</si>
  <si>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</si>
  <si>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</si>
  <si>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</si>
  <si>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</si>
  <si>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</si>
  <si>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</si>
  <si>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</si>
  <si>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</si>
  <si>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</si>
  <si>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</si>
  <si>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</si>
  <si>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</si>
  <si>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</si>
  <si>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</si>
  <si>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</si>
  <si>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</si>
  <si>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</si>
  <si>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</si>
  <si>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</si>
  <si>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</si>
  <si>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</si>
  <si>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</si>
  <si>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</si>
  <si>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</si>
  <si>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</si>
  <si>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</si>
  <si>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</si>
  <si>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</si>
  <si>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</si>
  <si>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</si>
  <si>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</si>
  <si>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</si>
  <si>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</si>
  <si>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</si>
  <si>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</si>
  <si>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</si>
  <si>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</si>
  <si>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</si>
  <si>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</si>
  <si>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</si>
  <si>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</si>
  <si>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</si>
  <si>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</si>
  <si>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</si>
  <si>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</si>
  <si>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</si>
  <si>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</si>
  <si>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</si>
  <si>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</si>
  <si>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</si>
  <si>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</si>
  <si>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</si>
  <si>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</si>
  <si>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</si>
  <si>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</si>
  <si>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</si>
  <si>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</si>
  <si>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</si>
  <si>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</si>
  <si>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</si>
  <si>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</si>
  <si>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</si>
  <si>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</si>
  <si>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</si>
  <si>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</si>
  <si>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</si>
  <si>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</si>
  <si>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</si>
  <si>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</si>
  <si>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</si>
  <si>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</si>
  <si>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</si>
  <si>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</si>
  <si>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</si>
  <si>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</si>
  <si>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</si>
  <si>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</si>
  <si>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</si>
  <si>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</si>
  <si>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</si>
  <si>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</si>
  <si>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</si>
  <si>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</si>
  <si>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</si>
  <si>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</si>
  <si>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</si>
  <si>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</si>
  <si>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</si>
  <si>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</si>
  <si>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</si>
  <si>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</si>
  <si>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</si>
  <si>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</si>
  <si>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</si>
  <si>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</si>
  <si>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</si>
  <si>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</si>
  <si>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</si>
  <si>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</si>
  <si>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</si>
  <si>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</si>
  <si>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</si>
  <si>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</si>
  <si>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</si>
  <si>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</si>
  <si>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</si>
  <si>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</si>
  <si>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</si>
  <si>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</si>
  <si>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</si>
  <si>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</si>
  <si>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</si>
  <si>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</si>
  <si>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</si>
  <si>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</si>
  <si>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</si>
  <si>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</si>
  <si>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</si>
  <si>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</si>
  <si>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</si>
  <si>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</si>
  <si>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</si>
  <si>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</si>
  <si>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</si>
  <si>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</si>
  <si>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</si>
  <si>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</si>
  <si>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</si>
  <si>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</si>
  <si>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</si>
  <si>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</si>
  <si>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</si>
  <si>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</si>
  <si>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</si>
  <si>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</si>
  <si>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</si>
  <si>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</si>
  <si>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</si>
  <si>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</si>
  <si>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</si>
  <si>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</si>
  <si>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</si>
  <si>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</si>
  <si>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</si>
  <si>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</si>
  <si>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</si>
  <si>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</si>
  <si>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</si>
  <si>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</si>
  <si>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</si>
  <si>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</si>
  <si>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</si>
  <si>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</si>
  <si>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</si>
  <si>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</si>
  <si>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</si>
  <si>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</si>
  <si>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</si>
  <si>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</si>
  <si>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</si>
  <si>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</si>
  <si>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</si>
  <si>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</si>
  <si>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</si>
  <si>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</si>
  <si>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</si>
  <si>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</si>
  <si>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</si>
  <si>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</si>
  <si>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</si>
  <si>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</si>
  <si>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</si>
  <si>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</si>
  <si>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</si>
  <si>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</si>
  <si>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</si>
  <si>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</si>
  <si>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</si>
  <si>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</si>
  <si>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</si>
  <si>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</si>
  <si>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</si>
  <si>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</si>
  <si>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</si>
  <si>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</si>
  <si>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</si>
  <si>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</si>
  <si>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</si>
  <si>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</si>
  <si>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</si>
  <si>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</si>
  <si>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</si>
  <si>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</si>
  <si>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</si>
  <si>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</si>
  <si>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</si>
  <si>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</si>
  <si>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</si>
  <si>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</si>
  <si>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</si>
  <si>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</si>
  <si>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</si>
  <si>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</si>
  <si>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</si>
  <si>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</si>
  <si>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</si>
  <si>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</si>
  <si>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</si>
  <si>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</si>
  <si>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</si>
  <si>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</si>
  <si>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</si>
  <si>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</si>
  <si>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</si>
  <si>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</si>
  <si>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</si>
  <si>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</si>
  <si>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</si>
  <si>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</si>
  <si>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</si>
  <si>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</si>
  <si>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</si>
  <si>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</si>
  <si>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</si>
  <si>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</si>
  <si>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</si>
  <si>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</si>
  <si>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</si>
  <si>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</si>
  <si>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</si>
  <si>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</si>
  <si>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</si>
  <si>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</si>
  <si>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</si>
  <si>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</si>
  <si>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</si>
  <si>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</si>
  <si>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</si>
  <si>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</si>
  <si>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</si>
  <si>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</si>
  <si>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</si>
  <si>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</si>
  <si>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</si>
  <si>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</si>
  <si>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</si>
  <si>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</si>
  <si>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</si>
  <si>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</si>
  <si>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</si>
  <si>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</si>
  <si>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</si>
  <si>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</si>
  <si>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</si>
  <si>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</si>
  <si>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</si>
  <si>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</si>
  <si>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</si>
  <si>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</si>
  <si>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</si>
  <si>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</si>
  <si>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</si>
  <si>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</si>
  <si>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</si>
  <si>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</si>
  <si>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</si>
  <si>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</si>
  <si>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</si>
  <si>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</si>
  <si>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</si>
  <si>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</si>
  <si>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</si>
  <si>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</si>
  <si>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</si>
  <si>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</si>
  <si>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</si>
  <si>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</si>
  <si>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</si>
  <si>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</si>
  <si>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</si>
  <si>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</si>
  <si>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</si>
  <si>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</si>
  <si>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</si>
  <si>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</si>
  <si>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</si>
  <si>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</si>
  <si>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</si>
  <si>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</si>
  <si>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</si>
  <si>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</si>
  <si>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</si>
  <si>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</si>
  <si>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</si>
  <si>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</si>
  <si>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</si>
  <si>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</si>
  <si>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</si>
  <si>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</si>
  <si>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</si>
  <si>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</si>
  <si>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</si>
  <si>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</si>
  <si>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</si>
  <si>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</si>
  <si>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</si>
  <si>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</si>
  <si>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</si>
  <si>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</si>
  <si>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</si>
  <si>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</si>
  <si>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</si>
  <si>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</si>
  <si>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</si>
  <si>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</si>
  <si>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</si>
  <si>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</si>
  <si>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</si>
  <si>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</si>
  <si>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</si>
  <si>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</si>
  <si>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</si>
  <si>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</si>
  <si>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</si>
  <si>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</si>
  <si>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</si>
  <si>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</si>
  <si>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</si>
  <si>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</si>
  <si>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</si>
  <si>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</si>
  <si>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</si>
  <si>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</si>
  <si>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</si>
  <si>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</si>
  <si>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</si>
  <si>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</si>
  <si>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</si>
  <si>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</si>
  <si>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</si>
  <si>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</si>
  <si>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</si>
  <si>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</si>
  <si>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</si>
  <si>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</si>
  <si>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</si>
  <si>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</si>
  <si>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</si>
  <si>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</si>
  <si>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</si>
  <si>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</si>
  <si>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</si>
  <si>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</si>
  <si>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</si>
  <si>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</si>
  <si>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</si>
  <si>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</si>
  <si>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</si>
  <si>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</si>
  <si>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</si>
  <si>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</si>
  <si>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</si>
  <si>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</si>
  <si>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</si>
  <si>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</si>
  <si>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</si>
  <si>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</si>
  <si>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</si>
  <si>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</si>
  <si>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</si>
  <si>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</si>
  <si>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</si>
  <si>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</si>
  <si>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</si>
  <si>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</si>
  <si>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</si>
  <si>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</si>
  <si>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</si>
  <si>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</si>
  <si>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</si>
  <si>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</si>
  <si>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</si>
  <si>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</si>
  <si>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</si>
  <si>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</si>
  <si>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</si>
  <si>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</si>
  <si>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</si>
  <si>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</si>
  <si>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</si>
  <si>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</si>
  <si>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</si>
  <si>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</si>
  <si>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</si>
  <si>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</si>
  <si>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</si>
  <si>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</si>
  <si>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</si>
  <si>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</si>
  <si>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</si>
  <si>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</si>
  <si>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</si>
  <si>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</si>
  <si>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</si>
  <si>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</si>
  <si>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</si>
  <si>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</si>
  <si>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</si>
  <si>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</si>
  <si>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</si>
  <si>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</si>
  <si>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</si>
  <si>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</si>
  <si>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</si>
  <si>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</si>
  <si>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</si>
  <si>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</si>
  <si>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</si>
  <si>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</si>
  <si>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</si>
  <si>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</si>
  <si>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</si>
  <si>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</si>
  <si>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</si>
  <si>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</si>
  <si>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</si>
  <si>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</si>
  <si>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</si>
  <si>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</si>
  <si>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</si>
  <si>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</si>
  <si>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</si>
  <si>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</si>
  <si>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</si>
  <si>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</si>
  <si>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</si>
  <si>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</si>
  <si>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</si>
  <si>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</si>
  <si>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</si>
  <si>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</si>
  <si>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</si>
  <si>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</si>
  <si>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</si>
  <si>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</si>
  <si>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</si>
  <si>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</si>
  <si>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</si>
  <si>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</si>
  <si>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</si>
  <si>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</si>
  <si>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</si>
  <si>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</si>
  <si>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</si>
  <si>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</si>
  <si>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</si>
  <si>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</si>
  <si>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</si>
  <si>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</si>
  <si>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</si>
  <si>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</si>
  <si>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</si>
  <si>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</si>
  <si>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</si>
  <si>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</si>
  <si>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</si>
  <si>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</si>
  <si>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</si>
  <si>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</si>
  <si>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</si>
  <si>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</si>
  <si>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</si>
  <si>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</si>
  <si>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</si>
  <si>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</si>
  <si>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</si>
  <si>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</si>
  <si>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</si>
  <si>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</si>
  <si>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</si>
  <si>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</si>
  <si>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</si>
  <si>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</si>
  <si>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</si>
  <si>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</si>
  <si>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</si>
  <si>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</si>
  <si>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</si>
  <si>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</si>
  <si>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</si>
  <si>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</si>
  <si>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</si>
  <si>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</si>
  <si>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</si>
  <si>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</si>
  <si>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</si>
  <si>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</si>
  <si>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</si>
  <si>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</si>
  <si>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</si>
  <si>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</si>
  <si>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</si>
  <si>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</si>
  <si>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</si>
  <si>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</si>
  <si>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</si>
  <si>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</si>
  <si>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</si>
  <si>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</si>
  <si>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</si>
  <si>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</si>
  <si>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</si>
  <si>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</si>
  <si>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</si>
  <si>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</si>
  <si>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</si>
  <si>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</si>
  <si>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</si>
  <si>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</si>
  <si>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</si>
  <si>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</si>
  <si>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</si>
  <si>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</si>
  <si>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</si>
  <si>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</si>
  <si>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</si>
  <si>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</si>
  <si>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</si>
  <si>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</si>
  <si>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</si>
  <si>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</si>
  <si>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</si>
  <si>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</si>
  <si>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</si>
  <si>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</si>
  <si>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</si>
  <si>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</si>
  <si>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</si>
  <si>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</si>
  <si>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</si>
  <si>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</si>
  <si>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</si>
  <si>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</si>
  <si>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</si>
  <si>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</si>
  <si>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</si>
  <si>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</si>
  <si>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</si>
  <si>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</si>
  <si>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</si>
  <si>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</si>
  <si>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</si>
  <si>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</si>
  <si>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</si>
  <si>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</si>
  <si>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</si>
  <si>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</si>
  <si>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</si>
  <si>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</si>
  <si>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</si>
  <si>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</si>
  <si>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</si>
  <si>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</si>
  <si>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</si>
  <si>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</si>
  <si>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</si>
  <si>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</si>
  <si>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</si>
  <si>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</si>
  <si>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</si>
  <si>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</si>
  <si>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</si>
  <si>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</si>
  <si>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</si>
  <si>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</si>
  <si>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</si>
  <si>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</si>
  <si>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</si>
  <si>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</si>
  <si>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</si>
  <si>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</si>
  <si>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</si>
  <si>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</si>
  <si>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</si>
  <si>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</si>
  <si>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</si>
  <si>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</si>
  <si>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</si>
  <si>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</si>
  <si>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</si>
  <si>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</si>
  <si>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</si>
  <si>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</si>
  <si>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</si>
  <si>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</si>
  <si>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</si>
  <si>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</si>
  <si>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</si>
  <si>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</si>
  <si>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</si>
  <si>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</si>
  <si>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</si>
  <si>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</si>
  <si>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</si>
  <si>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</si>
  <si>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</si>
  <si>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</si>
  <si>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</si>
  <si>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</si>
  <si>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</si>
  <si>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</si>
  <si>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</si>
  <si>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</si>
  <si>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</si>
  <si>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</si>
  <si>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</si>
  <si>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</si>
  <si>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</si>
  <si>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</si>
  <si>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</si>
  <si>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</si>
  <si>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</si>
  <si>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</si>
  <si>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</si>
  <si>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</si>
  <si>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</si>
  <si>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</si>
  <si>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</si>
  <si>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</si>
  <si>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</si>
  <si>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</si>
  <si>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</si>
  <si>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</si>
  <si>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</si>
  <si>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</si>
  <si>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</si>
  <si>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</si>
  <si>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</si>
  <si>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</si>
  <si>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</si>
  <si>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</si>
  <si>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</si>
  <si>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</si>
  <si>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</si>
  <si>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</si>
  <si>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</si>
  <si>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</si>
  <si>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</si>
  <si>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</si>
  <si>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</si>
  <si>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</si>
  <si>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</si>
  <si>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</si>
  <si>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</si>
  <si>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</si>
  <si>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</si>
  <si>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</si>
  <si>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</si>
  <si>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</si>
  <si>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</si>
  <si>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</si>
  <si>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</si>
  <si>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</si>
  <si>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</si>
  <si>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</si>
  <si>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</si>
  <si>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</si>
  <si>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</si>
  <si>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</si>
  <si>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</si>
  <si>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</si>
  <si>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</si>
  <si>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</si>
  <si>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</si>
  <si>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</si>
  <si>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</si>
  <si>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</si>
  <si>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</si>
  <si>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</si>
  <si>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</si>
  <si>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</si>
  <si>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</si>
  <si>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</si>
  <si>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</si>
  <si>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</si>
  <si>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</si>
  <si>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</si>
  <si>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</si>
  <si>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</si>
  <si>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</si>
  <si>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</si>
  <si>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</si>
  <si>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</si>
  <si>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</si>
  <si>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</si>
  <si>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</si>
  <si>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</si>
  <si>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</si>
  <si>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</si>
  <si>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</si>
  <si>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</si>
  <si>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</si>
  <si>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</si>
  <si>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</si>
  <si>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</si>
  <si>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</si>
  <si>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</si>
  <si>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</si>
  <si>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</si>
  <si>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</si>
  <si>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</si>
  <si>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</si>
  <si>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</si>
  <si>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</si>
  <si>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</si>
  <si>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</si>
  <si>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</si>
  <si>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</si>
  <si>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</si>
  <si>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</si>
  <si>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</si>
  <si>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</si>
  <si>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</si>
  <si>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</si>
  <si>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</si>
  <si>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</si>
  <si>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</si>
  <si>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</si>
  <si>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</si>
  <si>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</si>
  <si>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</si>
  <si>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</si>
  <si>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</si>
  <si>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</si>
  <si>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</si>
  <si>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</si>
  <si>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</si>
  <si>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</si>
  <si>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</si>
  <si>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</si>
  <si>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</si>
  <si>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</si>
  <si>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</si>
  <si>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</si>
  <si>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</si>
  <si>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</si>
  <si>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</si>
  <si>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</si>
  <si>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</si>
  <si>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</si>
  <si>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</si>
  <si>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</si>
  <si>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</si>
  <si>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</si>
  <si>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</si>
  <si>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</si>
  <si>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</si>
  <si>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</si>
  <si>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</si>
  <si>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</si>
  <si>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</si>
  <si>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</si>
  <si>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</si>
  <si>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</si>
  <si>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</si>
  <si>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</si>
  <si>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</si>
  <si>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</si>
  <si>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</si>
  <si>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</si>
  <si>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</si>
  <si>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</si>
  <si>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</si>
  <si>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</si>
  <si>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</si>
  <si>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</si>
  <si>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</si>
  <si>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</si>
  <si>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</si>
  <si>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</si>
  <si>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</si>
  <si>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</si>
  <si>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</si>
  <si>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</si>
  <si>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</si>
  <si>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</si>
  <si>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</si>
  <si>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</si>
  <si>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</si>
  <si>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</si>
  <si>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</si>
  <si>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</si>
  <si>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</si>
  <si>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</si>
  <si>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</si>
  <si>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</si>
  <si>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</si>
  <si>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</si>
  <si>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</si>
  <si>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</si>
  <si>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</si>
  <si>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</si>
  <si>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</si>
  <si>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</si>
  <si>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</si>
  <si>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</si>
  <si>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</si>
  <si>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</si>
  <si>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</si>
  <si>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</si>
  <si>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</si>
  <si>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</si>
  <si>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</si>
  <si>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</si>
  <si>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</si>
  <si>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</si>
  <si>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</si>
  <si>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</si>
  <si>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</si>
  <si>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</si>
  <si>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</si>
  <si>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</si>
  <si>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</si>
  <si>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</si>
  <si>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</si>
  <si>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</si>
  <si>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</si>
  <si>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</si>
  <si>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</si>
  <si>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</si>
  <si>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</si>
  <si>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</si>
  <si>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</si>
  <si>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</si>
  <si>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</si>
  <si>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</si>
  <si>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</si>
  <si>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</si>
  <si>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</si>
  <si>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</si>
  <si>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</si>
  <si>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</si>
  <si>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</si>
  <si>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</si>
  <si>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</si>
  <si>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</si>
  <si>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</si>
  <si>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</si>
  <si>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</si>
  <si>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</si>
  <si>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</si>
  <si>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</si>
  <si>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</si>
  <si>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</si>
  <si>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</si>
  <si>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</si>
  <si>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</si>
  <si>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</si>
  <si>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</si>
  <si>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</si>
  <si>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</si>
  <si>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</si>
  <si>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</si>
  <si>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</si>
  <si>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</si>
  <si>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</si>
  <si>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</si>
  <si>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</si>
  <si>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</si>
  <si>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</si>
  <si>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</si>
  <si>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</si>
  <si>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</si>
  <si>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</si>
  <si>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</si>
  <si>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</si>
  <si>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</si>
  <si>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</si>
  <si>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</si>
  <si>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</si>
  <si>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</si>
  <si>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</si>
  <si>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</si>
  <si>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</si>
  <si>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</si>
  <si>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</si>
  <si>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</si>
  <si>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</si>
  <si>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</si>
  <si>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</si>
  <si>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</si>
  <si>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</si>
  <si>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</si>
  <si>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</si>
  <si>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</si>
  <si>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</si>
  <si>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</si>
  <si>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</si>
  <si>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</si>
  <si>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</si>
  <si>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</si>
  <si>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</si>
  <si>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</si>
  <si>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</si>
  <si>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</si>
  <si>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</si>
  <si>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</si>
  <si>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</si>
  <si>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</si>
  <si>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</si>
  <si>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</si>
  <si>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</si>
  <si>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</si>
  <si>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</si>
  <si>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</si>
  <si>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</si>
  <si>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</si>
  <si>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</si>
  <si>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</si>
  <si>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</si>
  <si>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</si>
  <si>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</si>
  <si>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</si>
  <si>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</si>
  <si>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</si>
  <si>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</si>
  <si>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</si>
  <si>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</si>
  <si>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</si>
  <si>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</si>
  <si>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</si>
  <si>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</si>
  <si>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</si>
  <si>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</si>
  <si>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</si>
  <si>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</si>
  <si>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</si>
  <si>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</si>
  <si>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</si>
  <si>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</si>
  <si>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</si>
  <si>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</si>
  <si>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</si>
  <si>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</si>
  <si>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</si>
  <si>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</si>
  <si>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</si>
  <si>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</si>
  <si>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</si>
  <si>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</si>
  <si>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</si>
  <si>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</si>
  <si>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</si>
  <si>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</si>
  <si>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</si>
  <si>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</si>
  <si>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</si>
  <si>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</si>
  <si>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</si>
  <si>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</si>
  <si>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</si>
  <si>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</si>
  <si>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</si>
  <si>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</si>
  <si>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</si>
  <si>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</si>
  <si>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</si>
  <si>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</si>
  <si>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</si>
  <si>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</si>
  <si>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</si>
  <si>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</si>
  <si>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</si>
  <si>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</si>
  <si>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</si>
  <si>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</si>
  <si>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</si>
  <si>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</si>
  <si>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</si>
  <si>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</si>
  <si>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</si>
  <si>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</si>
  <si>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</si>
  <si>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</si>
  <si>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</si>
  <si>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</si>
  <si>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</si>
  <si>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</si>
  <si>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</si>
  <si>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</si>
  <si>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</si>
  <si>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</si>
  <si>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</si>
  <si>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</si>
  <si>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</si>
  <si>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</si>
  <si>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</si>
  <si>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</si>
  <si>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</si>
  <si>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</si>
  <si>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</si>
  <si>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</si>
  <si>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</si>
  <si>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</si>
  <si>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</si>
  <si>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</si>
  <si>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</si>
  <si>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</si>
  <si>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</si>
  <si>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</si>
  <si>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</si>
  <si>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</si>
  <si>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</si>
  <si>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</si>
  <si>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</si>
  <si>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</si>
  <si>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</si>
  <si>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</si>
  <si>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</si>
  <si>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</si>
  <si>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</si>
  <si>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</si>
  <si>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</si>
  <si>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</si>
  <si>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</si>
  <si>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</si>
  <si>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</si>
  <si>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</si>
  <si>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</si>
  <si>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</si>
  <si>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</si>
  <si>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</si>
  <si>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</si>
  <si>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</si>
  <si>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</si>
  <si>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</si>
  <si>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</si>
  <si>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</si>
  <si>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</si>
  <si>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</si>
  <si>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</si>
  <si>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</si>
  <si>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</si>
  <si>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</si>
  <si>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</si>
  <si>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</si>
  <si>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</si>
  <si>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</si>
  <si>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</si>
  <si>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</si>
  <si>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</si>
  <si>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</si>
  <si>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</si>
  <si>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</si>
  <si>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</si>
  <si>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</si>
  <si>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</si>
  <si>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</si>
  <si>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</si>
  <si>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</si>
  <si>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</si>
  <si>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</si>
  <si>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</si>
  <si>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</si>
  <si>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</si>
  <si>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</si>
  <si>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</si>
  <si>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</si>
  <si>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</si>
  <si>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</si>
  <si>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</si>
  <si>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</si>
  <si>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</si>
  <si>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</si>
  <si>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</si>
  <si>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</si>
  <si>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</si>
  <si>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</si>
  <si>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</si>
  <si>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</si>
  <si>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</si>
  <si>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</si>
  <si>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</si>
  <si>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</si>
  <si>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</si>
  <si>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</si>
  <si>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</si>
  <si>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</si>
  <si>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</si>
  <si>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</si>
  <si>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</si>
  <si>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</si>
  <si>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</si>
  <si>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</si>
  <si>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</si>
  <si>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</si>
  <si>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</si>
  <si>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</si>
  <si>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</si>
  <si>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</si>
  <si>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</si>
  <si>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</si>
  <si>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</si>
  <si>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</si>
  <si>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</si>
  <si>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</si>
  <si>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</si>
  <si>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</si>
  <si>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</si>
  <si>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</si>
  <si>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</si>
  <si>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</si>
  <si>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</si>
  <si>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</si>
  <si>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</si>
  <si>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</si>
  <si>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</si>
  <si>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</si>
  <si>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</si>
  <si>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</si>
  <si>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</si>
  <si>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</si>
  <si>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</si>
  <si>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</si>
  <si>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</si>
  <si>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</si>
  <si>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</si>
  <si>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</si>
  <si>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</si>
  <si>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</si>
  <si>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</si>
  <si>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</si>
  <si>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</si>
  <si>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</si>
  <si>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</si>
  <si>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</si>
  <si>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</si>
  <si>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</si>
  <si>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</si>
  <si>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</si>
  <si>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</si>
  <si>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</si>
  <si>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</si>
  <si>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</si>
  <si>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</si>
  <si>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</si>
  <si>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</si>
  <si>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</si>
  <si>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</si>
  <si>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</si>
  <si>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</si>
  <si>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</si>
  <si>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</si>
  <si>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</si>
  <si>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</si>
  <si>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</si>
  <si>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</si>
  <si>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</si>
  <si>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</si>
  <si>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</si>
  <si>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</si>
  <si>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</si>
  <si>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</si>
  <si>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</si>
  <si>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</si>
  <si>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</si>
  <si>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</si>
  <si>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</si>
  <si>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</si>
  <si>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</si>
  <si>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</si>
  <si>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</si>
  <si>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</si>
  <si>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</si>
  <si>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</si>
  <si>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</si>
  <si>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</si>
  <si>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</si>
  <si>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</si>
  <si>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</si>
  <si>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</si>
  <si>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</si>
  <si>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</si>
  <si>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</si>
  <si>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</si>
  <si>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</si>
  <si>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</si>
  <si>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</si>
  <si>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</si>
  <si>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</si>
  <si>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</si>
  <si>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</si>
  <si>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</si>
  <si>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</si>
  <si>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</si>
  <si>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</si>
  <si>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</si>
  <si>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</si>
  <si>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</si>
  <si>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</si>
  <si>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</si>
  <si>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</si>
  <si>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</si>
  <si>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</si>
  <si>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</si>
  <si>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</si>
  <si>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</si>
  <si>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</si>
  <si>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</si>
  <si>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</si>
  <si>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</si>
  <si>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</si>
  <si>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</si>
  <si>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</si>
  <si>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</si>
  <si>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</si>
  <si>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</si>
  <si>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</si>
  <si>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</si>
  <si>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</si>
  <si>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</si>
  <si>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</si>
  <si>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</si>
  <si>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</si>
  <si>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</si>
  <si>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</si>
  <si>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</si>
  <si>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</si>
  <si>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</si>
  <si>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</si>
  <si>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</si>
  <si>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</si>
  <si>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</si>
  <si>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</si>
  <si>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</si>
  <si>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</si>
  <si>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</si>
  <si>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</si>
  <si>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</si>
  <si>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</si>
  <si>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</si>
  <si>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</si>
  <si>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</si>
  <si>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</si>
  <si>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</si>
  <si>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</si>
  <si>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</si>
  <si>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</si>
  <si>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</si>
  <si>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</si>
  <si>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</si>
  <si>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</si>
  <si>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</si>
  <si>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</si>
  <si>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</si>
  <si>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</si>
  <si>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</si>
  <si>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</si>
  <si>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</si>
  <si>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</si>
  <si>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</si>
  <si>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</si>
  <si>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</si>
  <si>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</si>
  <si>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</si>
  <si>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</si>
  <si>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</si>
  <si>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</si>
  <si>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</si>
  <si>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</si>
  <si>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</si>
  <si>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</si>
  <si>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</si>
  <si>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</si>
  <si>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</si>
  <si>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</si>
  <si>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</si>
  <si>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</si>
  <si>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</si>
  <si>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</si>
  <si>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</si>
  <si>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</si>
  <si>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</si>
  <si>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</si>
  <si>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</si>
  <si>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</si>
  <si>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</si>
  <si>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</si>
  <si>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</si>
  <si>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</si>
  <si>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</si>
  <si>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</si>
  <si>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</si>
  <si>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</si>
  <si>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</si>
  <si>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</si>
  <si>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</si>
  <si>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</si>
  <si>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</si>
  <si>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</si>
  <si>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</si>
  <si>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</si>
  <si>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</si>
  <si>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</si>
  <si>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</si>
  <si>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</si>
  <si>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</si>
  <si>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</si>
  <si>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</si>
  <si>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</si>
  <si>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</si>
  <si>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</si>
  <si>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</si>
  <si>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</si>
  <si>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</si>
  <si>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</si>
  <si>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</si>
  <si>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</si>
  <si>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</si>
  <si>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</si>
  <si>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</si>
  <si>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</si>
  <si>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</si>
  <si>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</si>
  <si>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</si>
  <si>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</si>
  <si>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</si>
  <si>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</si>
  <si>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</si>
  <si>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</si>
  <si>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</si>
  <si>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</si>
  <si>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</si>
  <si>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</si>
  <si>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</si>
  <si>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</si>
  <si>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</si>
  <si>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</si>
  <si>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</si>
  <si>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</si>
  <si>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</si>
  <si>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</si>
  <si>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</si>
  <si>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</si>
  <si>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</si>
  <si>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</si>
  <si>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</si>
  <si>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</si>
  <si>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</si>
  <si>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</si>
  <si>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</si>
  <si>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</si>
  <si>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</si>
  <si>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</si>
  <si>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</si>
  <si>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</si>
  <si>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</si>
  <si>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</si>
  <si>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</si>
  <si>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</si>
  <si>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</si>
  <si>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</si>
  <si>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</si>
  <si>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</si>
  <si>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</si>
  <si>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</si>
  <si>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</si>
  <si>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</si>
  <si>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</si>
  <si>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</si>
  <si>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</si>
  <si>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</si>
  <si>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</si>
  <si>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</si>
  <si>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</si>
  <si>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</si>
  <si>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</si>
  <si>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</si>
  <si>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</si>
  <si>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</si>
  <si>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</si>
  <si>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</si>
  <si>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</si>
  <si>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</si>
  <si>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</si>
  <si>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</si>
  <si>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</si>
  <si>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</si>
  <si>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</si>
  <si>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</si>
  <si>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</si>
  <si>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</si>
  <si>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</si>
  <si>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</si>
  <si>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</si>
  <si>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</si>
  <si>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</si>
  <si>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</si>
  <si>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</si>
  <si>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</si>
  <si>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</si>
  <si>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</si>
  <si>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</si>
  <si>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</si>
  <si>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</si>
  <si>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</si>
  <si>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</si>
  <si>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</si>
  <si>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</si>
  <si>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</si>
  <si>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</si>
  <si>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</si>
  <si>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</si>
  <si>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</si>
  <si>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</si>
  <si>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</si>
  <si>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</si>
  <si>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</si>
  <si>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</si>
  <si>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</si>
  <si>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</si>
  <si>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</si>
  <si>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</si>
  <si>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</si>
  <si>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</si>
  <si>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</si>
  <si>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</si>
  <si>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</si>
  <si>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</si>
  <si>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</si>
  <si>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</si>
  <si>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</si>
  <si>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</si>
  <si>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</si>
  <si>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</si>
  <si>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</si>
  <si>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</si>
  <si>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</si>
  <si>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</si>
  <si>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</si>
  <si>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</si>
  <si>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</si>
  <si>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</si>
  <si>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</si>
  <si>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</si>
  <si>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</si>
  <si>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</si>
  <si>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</si>
  <si>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</si>
  <si>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</si>
  <si>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</si>
  <si>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</si>
  <si>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</si>
  <si>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</si>
  <si>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</si>
  <si>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</si>
  <si>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</si>
  <si>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</si>
  <si>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</si>
  <si>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</si>
  <si>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</si>
  <si>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</si>
  <si>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</si>
  <si>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</si>
  <si>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</si>
  <si>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</si>
  <si>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</si>
  <si>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</si>
  <si>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</si>
  <si>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</si>
  <si>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</si>
  <si>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</si>
  <si>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</si>
  <si>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</si>
  <si>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</si>
  <si>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</si>
  <si>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</si>
  <si>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</si>
  <si>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</si>
  <si>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</si>
  <si>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</si>
  <si>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</si>
  <si>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</si>
  <si>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</si>
  <si>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</si>
  <si>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</si>
  <si>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</si>
  <si>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</si>
  <si>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</si>
  <si>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</si>
  <si>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</si>
  <si>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</si>
  <si>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</si>
  <si>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</si>
  <si>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</si>
  <si>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</si>
  <si>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</si>
  <si>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</si>
  <si>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</si>
  <si>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</si>
  <si>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</si>
  <si>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</si>
  <si>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</si>
  <si>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</si>
  <si>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</si>
  <si>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</si>
  <si>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</si>
  <si>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</si>
  <si>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</si>
  <si>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</si>
  <si>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</si>
  <si>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</si>
  <si>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</si>
  <si>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</si>
  <si>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</si>
  <si>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</si>
  <si>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</si>
  <si>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</si>
  <si>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</si>
  <si>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</si>
  <si>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</si>
  <si>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</si>
  <si>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</si>
  <si>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</si>
  <si>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</si>
  <si>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</si>
  <si>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</si>
  <si>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</si>
  <si>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</si>
  <si>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</si>
  <si>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</si>
  <si>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</si>
  <si>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</si>
  <si>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</si>
  <si>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</si>
  <si>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</si>
  <si>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</si>
  <si>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</si>
  <si>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</si>
  <si>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</si>
  <si>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</si>
  <si>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</si>
  <si>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</si>
  <si>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</si>
  <si>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</si>
  <si>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</si>
  <si>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</si>
  <si>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</si>
  <si>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</si>
  <si>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</si>
  <si>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</si>
  <si>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</si>
  <si>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</si>
  <si>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</si>
  <si>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</si>
  <si>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</si>
  <si>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</si>
  <si>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</si>
  <si>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</si>
  <si>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</si>
  <si>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</si>
  <si>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</si>
  <si>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</si>
  <si>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</si>
  <si>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</si>
  <si>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</si>
  <si>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</si>
  <si>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</si>
  <si>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</si>
  <si>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</si>
  <si>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</si>
  <si>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</si>
  <si>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</si>
  <si>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</si>
  <si>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</si>
  <si>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</si>
  <si>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</si>
  <si>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</si>
  <si>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</si>
  <si>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</si>
  <si>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</si>
  <si>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</si>
  <si>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</si>
  <si>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</si>
  <si>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</si>
  <si>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</si>
  <si>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</si>
  <si>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</si>
  <si>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</si>
  <si>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</si>
  <si>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</si>
  <si>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</si>
  <si>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</si>
  <si>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</si>
  <si>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</si>
  <si>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</si>
  <si>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</si>
  <si>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</si>
  <si>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</si>
  <si>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</si>
  <si>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</si>
  <si>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</si>
  <si>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</si>
  <si>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</si>
  <si>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</si>
  <si>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</si>
  <si>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</si>
  <si>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</si>
  <si>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</si>
  <si>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</si>
  <si>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</si>
  <si>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</si>
  <si>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</si>
  <si>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</si>
  <si>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</si>
  <si>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</si>
  <si>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</si>
  <si>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</si>
  <si>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</si>
  <si>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</si>
  <si>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</si>
  <si>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</si>
  <si>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</si>
  <si>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</si>
  <si>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</si>
  <si>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</si>
  <si>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</si>
  <si>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</si>
  <si>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</si>
  <si>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</si>
  <si>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</si>
  <si>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</si>
  <si>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</si>
  <si>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</si>
  <si>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</si>
  <si>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</si>
  <si>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</si>
  <si>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</si>
  <si>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</si>
  <si>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</si>
  <si>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</si>
  <si>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</si>
  <si>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</si>
  <si>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</si>
  <si>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</si>
  <si>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</si>
  <si>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</si>
  <si>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</si>
  <si>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</si>
  <si>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</si>
  <si>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</si>
  <si>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</si>
  <si>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</si>
  <si>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</si>
  <si>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</si>
  <si>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</si>
  <si>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</si>
  <si>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</si>
  <si>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</si>
  <si>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</si>
  <si>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</si>
  <si>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</si>
  <si>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</si>
  <si>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</si>
  <si>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</si>
  <si>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</si>
  <si>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</si>
  <si>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</si>
  <si>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</si>
  <si>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</si>
  <si>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</si>
  <si>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</si>
  <si>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</si>
  <si>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</si>
  <si>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</si>
  <si>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</si>
  <si>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</si>
  <si>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</si>
  <si>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</si>
  <si>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</si>
  <si>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</si>
  <si>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</si>
  <si>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</si>
  <si>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</si>
  <si>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</si>
  <si>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</si>
  <si>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</si>
  <si>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</si>
  <si>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</si>
  <si>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</si>
  <si>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</si>
  <si>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</si>
  <si>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</si>
  <si>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</si>
  <si>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</si>
  <si>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</si>
  <si>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</si>
  <si>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</si>
  <si>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</si>
  <si>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</si>
  <si>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</si>
  <si>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</si>
  <si>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</si>
  <si>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</si>
  <si>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</si>
  <si>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</si>
  <si>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</si>
  <si>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</si>
  <si>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</si>
  <si>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</si>
  <si>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</si>
  <si>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</si>
  <si>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</si>
  <si>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</si>
  <si>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</si>
  <si>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</si>
  <si>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</si>
  <si>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</si>
  <si>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</si>
  <si>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</si>
  <si>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</si>
  <si>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</si>
  <si>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</si>
  <si>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</si>
  <si>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</si>
  <si>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</si>
  <si>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</si>
  <si>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</si>
  <si>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</si>
  <si>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</si>
  <si>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</si>
  <si>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</si>
  <si>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</si>
  <si>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</si>
  <si>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</si>
  <si>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</si>
  <si>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</si>
  <si>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</si>
  <si>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</si>
  <si>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</si>
  <si>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</si>
  <si>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</si>
  <si>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</si>
  <si>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</si>
  <si>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</si>
  <si>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</si>
  <si>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</si>
  <si>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</si>
  <si>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</si>
  <si>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</si>
  <si>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</si>
  <si>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</si>
  <si>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</si>
  <si>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</si>
  <si>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</si>
  <si>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</si>
  <si>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</si>
  <si>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</si>
  <si>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</si>
  <si>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</si>
  <si>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</si>
  <si>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</si>
  <si>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</si>
  <si>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</si>
  <si>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</si>
  <si>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</si>
  <si>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</si>
  <si>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</si>
  <si>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</si>
  <si>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</si>
  <si>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</si>
  <si>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</si>
  <si>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</si>
  <si>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</si>
  <si>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</si>
  <si>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</si>
  <si>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</si>
  <si>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</si>
  <si>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</si>
  <si>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</si>
  <si>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</si>
  <si>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</si>
  <si>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</si>
  <si>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</si>
  <si>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</si>
  <si>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</si>
  <si>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</si>
  <si>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</si>
  <si>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</si>
  <si>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</si>
  <si>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</si>
  <si>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</si>
  <si>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</si>
  <si>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</si>
  <si>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</si>
  <si>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</si>
  <si>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</si>
  <si>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</si>
  <si>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</si>
  <si>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</si>
  <si>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</si>
  <si>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</si>
  <si>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</si>
  <si>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</si>
  <si>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</si>
  <si>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</si>
  <si>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</si>
  <si>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</si>
  <si>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</si>
  <si>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</si>
  <si>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</si>
  <si>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</si>
  <si>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</si>
  <si>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</si>
  <si>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</si>
  <si>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</si>
  <si>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</si>
  <si>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</si>
  <si>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</si>
  <si>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</si>
  <si>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</si>
  <si>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</si>
  <si>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</si>
  <si>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</si>
  <si>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</si>
  <si>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</si>
  <si>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</si>
  <si>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</si>
  <si>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</si>
  <si>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</si>
  <si>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</si>
  <si>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</si>
  <si>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</si>
  <si>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</si>
  <si>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</si>
  <si>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</si>
  <si>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</si>
  <si>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</si>
  <si>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</si>
  <si>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</si>
  <si>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</si>
  <si>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</si>
  <si>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</si>
  <si>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</si>
  <si>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</si>
  <si>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</si>
  <si>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</si>
  <si>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</si>
  <si>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</si>
  <si>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</si>
  <si>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</si>
  <si>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</si>
  <si>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</si>
  <si>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</si>
  <si>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</si>
  <si>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</si>
  <si>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</si>
  <si>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</si>
  <si>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</si>
  <si>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</si>
  <si>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</si>
  <si>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</si>
  <si>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</si>
  <si>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</si>
  <si>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</si>
  <si>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</si>
  <si>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</si>
  <si>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</si>
  <si>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</si>
  <si>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</si>
  <si>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</si>
  <si>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</si>
  <si>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</si>
  <si>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</si>
  <si>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</si>
  <si>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</si>
  <si>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</si>
  <si>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</si>
  <si>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</si>
  <si>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</si>
  <si>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</si>
  <si>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</si>
  <si>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</si>
  <si>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</si>
  <si>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</si>
  <si>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</si>
  <si>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</si>
  <si>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</si>
  <si>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</si>
  <si>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</si>
  <si>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</si>
  <si>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</si>
  <si>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</si>
  <si>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</si>
  <si>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</si>
  <si>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</si>
  <si>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</si>
  <si>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</si>
  <si>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</si>
  <si>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</si>
  <si>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</si>
  <si>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</si>
  <si>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</si>
  <si>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</si>
  <si>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</si>
  <si>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</si>
  <si>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</si>
  <si>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</si>
  <si>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</si>
  <si>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</si>
  <si>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</si>
  <si>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</si>
  <si>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</si>
  <si>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</si>
  <si>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</si>
  <si>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</si>
  <si>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</si>
  <si>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</si>
  <si>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</si>
  <si>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</si>
  <si>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</si>
  <si>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</si>
  <si>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</si>
  <si>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</si>
  <si>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</si>
  <si>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</si>
  <si>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</si>
  <si>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</si>
  <si>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</si>
  <si>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</si>
  <si>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</si>
  <si>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</si>
  <si>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</si>
  <si>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</si>
  <si>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</si>
  <si>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</si>
  <si>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</si>
  <si>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</si>
  <si>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</si>
  <si>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</si>
  <si>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</si>
  <si>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</si>
  <si>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</si>
  <si>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</si>
  <si>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</si>
  <si>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</si>
  <si>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</si>
  <si>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</si>
  <si>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</si>
  <si>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</si>
  <si>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</si>
  <si>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</si>
  <si>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</si>
  <si>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</si>
  <si>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</si>
  <si>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</si>
  <si>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</si>
  <si>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</si>
  <si>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</si>
  <si>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</si>
  <si>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</si>
  <si>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</si>
  <si>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</si>
  <si>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</si>
  <si>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</si>
  <si>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</si>
  <si>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</si>
  <si>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</si>
  <si>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</si>
  <si>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</si>
  <si>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</si>
  <si>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</si>
  <si>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</si>
  <si>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</si>
  <si>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</si>
  <si>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</si>
  <si>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</si>
  <si>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</si>
  <si>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</si>
  <si>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</si>
  <si>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</si>
  <si>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</si>
  <si>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</si>
  <si>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</si>
  <si>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</si>
  <si>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</si>
  <si>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</si>
  <si>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</si>
  <si>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</si>
  <si>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</si>
  <si>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</si>
  <si>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</si>
  <si>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</si>
  <si>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</si>
  <si>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</si>
  <si>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</si>
  <si>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</si>
  <si>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</si>
  <si>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</si>
  <si>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</si>
  <si>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</si>
  <si>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</si>
  <si>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</si>
  <si>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</si>
  <si>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</si>
  <si>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</si>
  <si>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</si>
  <si>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</si>
  <si>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</si>
  <si>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</si>
  <si>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</si>
  <si>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</si>
  <si>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</si>
  <si>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</si>
  <si>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</si>
  <si>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</si>
  <si>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</si>
  <si>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</si>
  <si>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</si>
  <si>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</si>
  <si>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</si>
  <si>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</si>
  <si>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</si>
  <si>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</si>
  <si>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</si>
  <si>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</si>
  <si>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</si>
  <si>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</si>
  <si>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</si>
  <si>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</si>
  <si>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</si>
  <si>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</si>
  <si>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</si>
  <si>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</si>
  <si>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</si>
  <si>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</si>
  <si>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</si>
  <si>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</si>
  <si>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</si>
  <si>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</si>
  <si>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</si>
  <si>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</si>
  <si>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</si>
  <si>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</si>
  <si>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</si>
  <si>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</si>
  <si>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</si>
  <si>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</si>
  <si>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</si>
  <si>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</si>
  <si>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</si>
  <si>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</si>
  <si>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</si>
  <si>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</si>
  <si>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</si>
  <si>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</si>
  <si>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</si>
  <si>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</si>
  <si>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</si>
  <si>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</si>
  <si>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</si>
  <si>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</si>
  <si>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</si>
  <si>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</si>
  <si>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</si>
  <si>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</si>
  <si>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</si>
  <si>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</si>
  <si>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</si>
  <si>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</si>
  <si>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</si>
  <si>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</si>
  <si>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</si>
  <si>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</si>
  <si>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</si>
  <si>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</si>
  <si>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</si>
  <si>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</si>
  <si>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</si>
  <si>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</si>
  <si>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</si>
  <si>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</si>
  <si>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</si>
  <si>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</si>
  <si>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</si>
  <si>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</si>
  <si>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</si>
  <si>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</si>
  <si>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</si>
  <si>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</si>
  <si>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</si>
  <si>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</si>
  <si>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</si>
  <si>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</si>
  <si>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</si>
  <si>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</si>
  <si>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</si>
  <si>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</si>
  <si>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</si>
  <si>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</si>
  <si>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</si>
  <si>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</si>
  <si>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</si>
  <si>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</si>
  <si>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</si>
  <si>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</si>
  <si>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</si>
  <si>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</si>
  <si>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</si>
  <si>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</si>
  <si>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</si>
  <si>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</si>
  <si>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</si>
  <si>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</si>
  <si>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</si>
  <si>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</si>
  <si>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</si>
  <si>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</si>
  <si>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</si>
  <si>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</si>
  <si>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</si>
  <si>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</si>
  <si>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</si>
  <si>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</si>
  <si>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</si>
  <si>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</si>
  <si>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</si>
  <si>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</si>
  <si>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</si>
  <si>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</si>
  <si>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</si>
  <si>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</si>
  <si>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</si>
  <si>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</si>
  <si>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</si>
  <si>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</si>
  <si>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</si>
  <si>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</si>
  <si>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</si>
  <si>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</si>
  <si>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</si>
  <si>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</si>
  <si>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</si>
  <si>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</si>
  <si>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</si>
  <si>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</si>
  <si>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</si>
  <si>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</si>
  <si>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</si>
  <si>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</si>
  <si>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</si>
  <si>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</si>
  <si>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</si>
  <si>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</si>
  <si>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</si>
  <si>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</si>
  <si>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</si>
  <si>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</si>
  <si>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</si>
  <si>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</si>
  <si>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</si>
  <si>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</si>
  <si>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</si>
  <si>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</si>
  <si>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</si>
  <si>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</si>
  <si>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</si>
  <si>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</si>
  <si>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</si>
  <si>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</si>
  <si>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</si>
  <si>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</si>
  <si>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</si>
  <si>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</si>
  <si>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</si>
  <si>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</si>
  <si>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</si>
  <si>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</si>
  <si>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</si>
  <si>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</si>
  <si>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</si>
  <si>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</si>
  <si>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</si>
  <si>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</si>
  <si>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</si>
  <si>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</si>
  <si>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</si>
  <si>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</si>
  <si>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</si>
  <si>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</si>
  <si>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</si>
  <si>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</si>
  <si>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</si>
  <si>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</si>
  <si>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</si>
  <si>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</si>
  <si>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</si>
  <si>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</si>
  <si>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</si>
  <si>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</si>
  <si>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</si>
  <si>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</si>
  <si>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</si>
  <si>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</si>
  <si>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</si>
  <si>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</si>
  <si>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PCM-20251109-00000381</t>
  </si>
  <si>
    <t>ETA 60 min</t>
  </si>
  <si>
    <t xml:space="preserve"> </t>
  </si>
  <si>
    <t xml:space="preserve"> PCM-20250215-00000830 </t>
  </si>
  <si>
    <t>LTE site still down and  site located in aramco area access issue need special permission</t>
  </si>
  <si>
    <t>PCM-20251109-00000211</t>
  </si>
  <si>
    <t>was access night issue as located at USF area a/em team need 90 min</t>
  </si>
  <si>
    <t>PCM-20251109-00000021</t>
  </si>
  <si>
    <t>ylm0391</t>
  </si>
  <si>
    <t>PCM-20251109-00000082</t>
  </si>
  <si>
    <t>PCM-20251109-00000326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</si>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</sst>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D15" sqref="D15"/>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307.33478287036996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45970.283208796296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45970.283208796296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45970.283208796296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45970.283208796296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45970.283208796296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45970.283208796296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45970.283208796296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45970.283208796296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45970.283208796296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45970.283208796296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45970.283208796296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45970.283208796296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45970.283208796296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45970.283208796296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45970.283208796296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45970.283208796296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45970.283208796296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45970.283208796296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45970.283208796296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45970.283208796296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45970.283208796296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45970.283208796296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45970.283208796296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45970.283208796296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45970.283208796296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45970.283208796296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45970.283208796296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45970.283208796296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45970.283208796296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45970.283208796296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45970.283208796296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45970.283208796296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45970.283208796296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45970.283208796296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45970.283208796296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45970.283208796296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45970.283208796296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45970.283208796296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45970.283208796296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45970.283208796296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45970.283208796296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45970.283208796296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45970.283208796296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45970.283208796296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45970.283208796296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45970.283208796296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45970.283208796296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45970.283208796296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45970.283208796296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45970.283208796296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45970.283208796296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45970.283208796296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45970.283208796296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45970.283208796296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45970.283208796296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45970.283208796296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45970.283208796296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45970.283208796296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45970.283208796296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45970.283208796296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45970.283208796296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45970.283208796296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45970.283208796296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45970.283208796296</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45970.283208796296</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DC664983-D9C9-40B9-BF95-FD8E3E84274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1" ca="1" si="0">IFERROR(NOW()-F3,"-")</f>
        <v>145.28337083333463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4</v>
      </c>
      <c r="D4" s="18" t="s">
        <v>22659</v>
      </c>
      <c r="E4" s="103" t="s">
        <v>39100</v>
      </c>
      <c r="F4" s="104">
        <v>45970.273009259261</v>
      </c>
      <c r="G4" s="105">
        <f t="shared" ca="1" si="0"/>
        <v>1.019953703507781E-2</v>
      </c>
      <c r="H4" s="104">
        <v>45970.259120370371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45970.283208796296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0"/>
        <v>45970.283208796296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45970.283208796296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1"/>
      <c r="E8" s="103"/>
      <c r="F8" s="104"/>
      <c r="G8" s="105">
        <f t="shared" ca="1" si="0"/>
        <v>45970.283208796296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45970.283208796296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45970.283208796296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45970.283208796296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45970.283208796296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45970.283208796296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45970.283208796296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45970.283208796296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45970.283208796296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45970.283208796296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45970.283208796296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45970.283208796296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45970.283208796296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45970.283208796296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1">IFERROR(NOW()-F22,"-")</f>
        <v>45970.283208796296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45970.283208796296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45970.283208796296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45970.283208796296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45970.283208796296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45970.283208796296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45970.283208796296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45970.283208796296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45970.283208796296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45970.283208796296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45970.283208796296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45970.283208796296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45970.283208796296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45970.283208796296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45970.283208796296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45970.283208796296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45970.283208796296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45970.283208796296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45970.283208796296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45970.283208796296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45970.283208796296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45970.283208796296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45970.283208796296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45970.283208796296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45970.283208796296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45970.283208796296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45970.283208796296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45970.283208796296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45970.283208796296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45970.283208796296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45970.283208796296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45970.283208796296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ref="G54:G85" ca="1" si="2">IFERROR(NOW()-F54,"-")</f>
        <v>45970.283208796296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45970.283208796296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45970.283208796296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45970.283208796296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45970.283208796296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45970.283208796296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t="shared" ca="1" si="2"/>
        <v>45970.283208796296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45970.283208796296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45970.283208796296</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45970.283208796296</v>
      </c>
      <c r="H4" s="22"/>
      <c r="I4" s="19" t="str">
        <f>IFERROR(VLOOKUP(D4,DB!A:F,6,0),"")</f>
        <v/>
      </c>
      <c r="J4" s="18" t="str">
        <f>IFERROR(VLOOKUP(D4,DB!A:G,7,0),"")</f>
        <v/>
      </c>
      <c r="K4" s="45"/>
      <c r="L4" s="23" t="str">
        <f>IFERROR(VLOOKUP(D4,DB!A:I,9,0),"")</f>
        <v/>
      </c>
    </row>
    <row r="5" spans="1:13" ht="15" customHeight="1">
      <c r="A5" s="19"/>
      <c r="B5" s="61" t="str">
        <f>IFERROR(VLOOKUP(D5,DB!A:K,11,0),"")</f>
        <v>R3</v>
      </c>
      <c r="C5" s="18"/>
      <c r="D5" s="152" t="s">
        <v>24841</v>
      </c>
      <c r="E5" s="18"/>
      <c r="F5" s="20"/>
      <c r="G5" s="21">
        <f t="shared" ca="1" si="0"/>
        <v>45970.283208796296</v>
      </c>
      <c r="H5" s="22"/>
      <c r="I5" s="19" t="str">
        <f>IFERROR(VLOOKUP(D5,DB!A:F,6,0),"")</f>
        <v>SCECO</v>
      </c>
      <c r="J5" s="18" t="str">
        <f>IFERROR(VLOOKUP(D5,DB!A:G,7,0),"")</f>
        <v>Vandalized</v>
      </c>
      <c r="K5" s="45"/>
      <c r="L5" s="23" t="str">
        <f>IFERROR(VLOOKUP(D5,DB!A:I,9,0),"")</f>
        <v>Latis</v>
      </c>
    </row>
    <row r="6" spans="1:13" ht="15" customHeight="1">
      <c r="A6" s="19"/>
      <c r="B6" s="61" t="str">
        <f>IFERROR(VLOOKUP(D6,DB!A:K,11,0),"")</f>
        <v/>
      </c>
      <c r="C6" s="18"/>
      <c r="D6" s="18"/>
      <c r="E6" s="18"/>
      <c r="F6" s="20"/>
      <c r="G6" s="21">
        <f t="shared" ca="1" si="0"/>
        <v>45970.283208796296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45970.283208796296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45970.283208796296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45970.283208796296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45970.283208796296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45970.283208796296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45970.283208796296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45970.283208796296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45970.283208796296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45970.283208796296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45970.283208796296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45970.283208796296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45970.283208796296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45970.283208796296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45970.283208796296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45970.283208796296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45970.283208796296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45970.283208796296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45970.283208796296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45970.283208796296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45970.283208796296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45970.283208796296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45970.283208796296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45970.283208796296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45970.283208796296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45970.283208796296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45970.283208796296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45970.283208796296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45970.283208796296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45970.283208796296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45970.283208796296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45970.283208796296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45970.283208796296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45970.283208796296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45970.283208796296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45970.283208796296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45970.283208796296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45970.283208796296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45970.283208796296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45970.283208796296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45970.283208796296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45970.283208796296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45970.283208796296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45970.283208796296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45970.283208796296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45970.283208796296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45970.283208796296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45970.283208796296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45970.283208796296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45970.283208796296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45970.283208796296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45970.283208796296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45970.283208796296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45970.283208796296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45970.283208796296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45970.283208796296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45970.283208796296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45970.283208796296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45970.283208796296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45970.283208796296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45970.283208796296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45970.283208796296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45970.283208796296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45970.283208796296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45970.283208796296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45970.283208796296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45970.283208796296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45970.283208796296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45970.283208796296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45970.283208796296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45970.283208796296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45970.283208796296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45970.283208796296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45970.283208796296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45970.283208796296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45970.283208796296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45970.283208796296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45970.283208796296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45970.283208796296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45970.283208796296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45970.283208796296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45970.283208796296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45970.283208796296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45970.283208796296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45970.283208796296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45970.283208796296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45970.283208796296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45970.283208796296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45970.283208796296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45970.283208796296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45970.283208796296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45970.283208796296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45970.283208796296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45970.283208796296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45970.283208796296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45970.283208796296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45970.283208796296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45970.283208796296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45970.283208796296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45970.283208796296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45970.283208796296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45970.283208796296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45970.283208796296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45970.283208796296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45970.283208796296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45970.283208796296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45970.283208796296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45970.283208796296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45970.283208796296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45970.283208796296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45970.283208796296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45970.283208796296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45970.283208796296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45970.283208796296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45970.283208796296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45970.283208796296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45970.283208796296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45970.283208796296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45970.283208796296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45970.283208796296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45970.283208796296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45970.283208796296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45970.283208796296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45970.283208796296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45970.283208796296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45970.283208796296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45970.283208796296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45970.283208796296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45970.283208796296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45970.283208796296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45970.283208796296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45970.283208796296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45970.283208796296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45970.283208796296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45970.283208796296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45970.283208796296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45970.283208796296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45970.283208796296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45970.283208796296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45970.283208796296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45970.283208796296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45970.283208796296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45970.283208796296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45970.283208796296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45970.283208796296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45970.283208796296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45970.283208796296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45970.283208796296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45970.283208796296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45970.283208796296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45970.283208796296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45970.283208796296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45970.283208796296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45970.283208796296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45970.283208796296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45970.283208796296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45970.283208796296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45970.283208796296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45970.283208796296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45970.283208796296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45970.283208796296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45970.283208796296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45970.283208796296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45970.283208796296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45970.283208796296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45970.283208796296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45970.283208796296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45970.283208796296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45970.283208796296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45970.283208796296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45970.283208796296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45970.283208796296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45970.283208796296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45970.283208796296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45970.283208796296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45970.283208796296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45970.283208796296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45970.283208796296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45970.283208796296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45970.283208796296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45970.283208796296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45970.283208796296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45970.283208796296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45970.283208796296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45970.283208796296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45970.283208796296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45970.283208796296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45970.283208796296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45970.283208796296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45970.283208796296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45970.283208796296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45970.283208796296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45970.283208796296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45970.283208796296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45970.283208796296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45970.283208796296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45970.283208796296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45970.283208796296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45970.283208796296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45970.283208796296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45970.283208796296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45970.283208796296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45970.283208796296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45970.283208796296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45970.283208796296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45970.283208796296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45970.283208796296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45970.283208796296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45970.283208796296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45970.283208796296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45970.283208796296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45970.283208796296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45970.283208796296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45970.283208796296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45970.283208796296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45970.283208796296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45970.283208796296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45970.283208796296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45970.283208796296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45970.283208796296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45970.283208796296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45970.283208796296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45970.283208796296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45970.283208796296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45970.283208796296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45970.283208796296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45970.283208796296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45970.283208796296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45970.283208796296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45970.283208796296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45970.283208796296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45970.283208796296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45970.283208796296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45970.283208796296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45970.283208796296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45970.283208796296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45970.283208796296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45970.283208796296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45970.283208796296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45970.283208796296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45970.283208796296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45970.283208796296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45970.283208796296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45970.283208796296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45970.283208796296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45970.283208796296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45970.283208796296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45970.283208796296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45970.283208796296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45970.283208796296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45970.283208796296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45970.283208796296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45970.283208796296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45970.283208796296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45970.283208796296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45970.283208796296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45970.283208796296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45970.283208796296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45970.283208796296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45970.283208796296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45970.283208796296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45970.283208796296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45970.283208796296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45970.283208796296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45970.283208796296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45970.283208796296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45970.283208796296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45970.283208796296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45970.283208796296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45970.283208796296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45970.283208796296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45970.283208796296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45970.283208796296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45970.283208796296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45970.283208796296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45970.283208796296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45970.283208796296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45970.283208796296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45970.283208796296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45970.283208796296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45970.283208796296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45970.283208796296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45970.283208796296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45970.283208796296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45970.283208796296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45970.283208796296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45970.283208796296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45970.283208796296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45970.283208796296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45970.283208796296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45970.283208796296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45970.283208796296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45970.283208796296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45970.283208796296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45970.283208796296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45970.283208796296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45970.283208796296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45970.283208796296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45970.283208796296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45970.283208796296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45970.283208796296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45970.283208796296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45970.283208796296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45970.283208796296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45970.283208796296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45970.283208796296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45970.283208796296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45970.283208796296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45970.283208796296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45970.283208796296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45970.283208796296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45970.283208796296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45970.283208796296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45970.283208796296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45970.283208796296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45970.283208796296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45970.283208796296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45970.283208796296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45970.283208796296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45970.283208796296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45970.283208796296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45970.283208796296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45970.283208796296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45970.283208796296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45970.283208796296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45970.283208796296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45970.283208796296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45970.283208796296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45970.283208796296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45970.283208796296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45970.283208796296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45970.283208796296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45970.283208796296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45970.283208796296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45970.283208796296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45970.283208796296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45970.283208796296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45970.283208796296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45970.283208796296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45970.283208796296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45970.283208796296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45970.283208796296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45970.283208796296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45970.283208796296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45970.283208796296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45970.283208796296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45970.283208796296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45970.283208796296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45970.283208796296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45970.283208796296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45970.283208796296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45970.283208796296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45970.283208796296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45970.283208796296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45970.283208796296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45970.283208796296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45970.283208796296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45970.283208796296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45970.283208796296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45970.283208796296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45970.283208796296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45970.283208796296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45970.283208796296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45970.283208796296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45970.283208796296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45970.283208796296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45970.283208796296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45970.283208796296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45970.283208796296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45970.283208796296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45970.283208796296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45970.283208796296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45970.283208796296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45970.283208796296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45970.283208796296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45970.283208796296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45970.283208796296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45970.283208796296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45970.283208796296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45970.283208796296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45970.283208796296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45970.283208796296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45970.283208796296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45970.283208796296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45970.283208796296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45970.283208796296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45970.283208796296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45970.283208796296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45970.283208796296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45970.283208796296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45970.283208796296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45970.283208796296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45970.283208796296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45970.283208796296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45970.283208796296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45970.283208796296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45970.283208796296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45970.283208796296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45970.283208796296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45970.283208796296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45970.283208796296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45970.283208796296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45970.283208796296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45970.283208796296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45970.283208796296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45970.283208796296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45970.283208796296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45970.283208796296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45970.283208796296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45970.283208796296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45970.283208796296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45970.283208796296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45970.283208796296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45970.283208796296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45970.283208796296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45970.283208796296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45970.283208796296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45970.283208796296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45970.283208796296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45970.283208796296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45970.283208796296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45970.283208796296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45970.283208796296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45970.283208796296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45970.283208796296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45970.283208796296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45970.283208796296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45970.283208796296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45970.283208796296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45970.283208796296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45970.283208796296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45970.283208796296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45970.283208796296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45970.283208796296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45970.283208796296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45970.283208796296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45970.283208796296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45970.283208796296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45970.283208796296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45970.283208796296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45970.283208796296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45970.283208796296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45970.283208796296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45970.283208796296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45970.283208796296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45970.283208796296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45970.283208796296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45970.283208796296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45970.283208796296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45970.283208796296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45970.283208796296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45970.283208796296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45970.283208796296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45970.283208796296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45970.283208796296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45970.283208796296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45970.283208796296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45970.283208796296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45970.283208796296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45970.283208796296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45970.283208796296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45970.283208796296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45970.283208796296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45970.283208796296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45970.283208796296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45970.283208796296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45970.283208796296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45970.283208796296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45970.283208796296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45970.283208796296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45970.283208796296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45970.283208796296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45970.283208796296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45970.283208796296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45970.283208796296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45970.283208796296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45970.283208796296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45970.283208796296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45970.283208796296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45970.283208796296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45970.283208796296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45970.283208796296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45970.283208796296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45970.283208796296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45970.283208796296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45970.283208796296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45970.283208796296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45970.283208796296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45970.283208796296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45970.283208796296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45970.283208796296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45970.283208796296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45970.283208796296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45970.283208796296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45970.283208796296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45970.283208796296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45970.283208796296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45970.283208796296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45970.283208796296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45970.283208796296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45970.283208796296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45970.283208796296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45970.283208796296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45970.283208796296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45970.283208796296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45970.283208796296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45970.283208796296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45970.283208796296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45970.283208796296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45970.283208796296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45970.283208796296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45970.283208796296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45970.283208796296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45970.283208796296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45970.283208796296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45970.283208796296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45970.283208796296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45970.283208796296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45970.283208796296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45970.283208796296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45970.283208796296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45970.283208796296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45970.283208796296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45970.283208796296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45970.283208796296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45970.283208796296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45970.283208796296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45970.283208796296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45970.283208796296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45970.283208796296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45970.283208796296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45970.283208796296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45970.283208796296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45970.283208796296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45970.283208796296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45970.283208796296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45970.283208796296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45970.283208796296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45970.283208796296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45970.283208796296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45970.283208796296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45970.283208796296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45970.283208796296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45970.283208796296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45970.283208796296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45970.283208796296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45970.283208796296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45970.283208796296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45970.283208796296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45970.283208796296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45970.283208796296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45970.283208796296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45970.283208796296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45970.283208796296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45970.283208796296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45970.283208796296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45970.283208796296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45970.283208796296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45970.283208796296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45970.283208796296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45970.283208796296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45970.283208796296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45970.283208796296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45970.283208796296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45970.283208796296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45970.283208796296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45970.283208796296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45970.283208796296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45970.283208796296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45970.283208796296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45970.283208796296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45970.283208796296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45970.283208796296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45970.283208796296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45970.283208796296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45970.283208796296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45970.283208796296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45970.283208796296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45970.283208796296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45970.283208796296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45970.283208796296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45970.283208796296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45970.283208796296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45970.283208796296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45970.283208796296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45970.283208796296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45970.283208796296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45970.283208796296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45970.283208796296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45970.283208796296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45970.283208796296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45970.283208796296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45970.283208796296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45970.283208796296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45970.283208796296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45970.283208796296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45970.283208796296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45970.283208796296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45970.283208796296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45970.283208796296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45970.283208796296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45970.283208796296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45970.283208796296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45970.283208796296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45970.283208796296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45970.283208796296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45970.283208796296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45970.283208796296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45970.283208796296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45970.283208796296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45970.283208796296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45970.283208796296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45970.283208796296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45970.283208796296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45970.283208796296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45970.283208796296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45970.283208796296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45970.283208796296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45970.283208796296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45970.283208796296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45970.283208796296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45970.283208796296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45970.283208796296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45970.283208796296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45970.283208796296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45970.283208796296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45970.283208796296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45970.283208796296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45970.283208796296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45970.283208796296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45970.283208796296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45970.283208796296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45970.283208796296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45970.283208796296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45970.283208796296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45970.283208796296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45970.283208796296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45970.283208796296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45970.283208796296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45970.283208796296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45970.283208796296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45970.283208796296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45970.283208796296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45970.283208796296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45970.283208796296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45970.283208796296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45970.283208796296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45970.283208796296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45970.283208796296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45970.283208796296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45970.283208796296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45970.283208796296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45970.283208796296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45970.283208796296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45970.283208796296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45970.283208796296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45970.283208796296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45970.283208796296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45970.283208796296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45970.283208796296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45970.283208796296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45970.283208796296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45970.283208796296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45970.283208796296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45970.283208796296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45970.283208796296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45970.283208796296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45970.283208796296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45970.283208796296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45970.283208796296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45970.283208796296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45970.283208796296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45970.283208796296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45970.283208796296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45970.283208796296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45970.283208796296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45970.283208796296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45970.283208796296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45970.283208796296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45970.283208796296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45970.283208796296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45970.283208796296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45970.283208796296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45970.283208796296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45970.283208796296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45970.283208796296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45970.283208796296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45970.283208796296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45970.283208796296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45970.283208796296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45970.283208796296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45970.283208796296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45970.283208796296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45970.283208796296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45970.283208796296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45970.283208796296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45970.283208796296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45970.283208796296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45970.283208796296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45970.283208796296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45970.283208796296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45970.283208796296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45970.283208796296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45970.283208796296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45970.283208796296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45970.283208796296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45970.283208796296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45970.283208796296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45970.283208796296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45970.283208796296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45970.283208796296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45970.283208796296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45970.283208796296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45970.283208796296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45970.283208796296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45970.283208796296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45970.283208796296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45970.283208796296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45970.283208796296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45970.283208796296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45970.283208796296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45970.283208796296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45970.283208796296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45970.283208796296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45970.283208796296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45970.283208796296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45970.283208796296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45970.283208796296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45970.283208796296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45970.283208796296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45970.283208796296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45970.283208796296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45970.283208796296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45970.283208796296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45970.283208796296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45970.283208796296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45970.283208796296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45970.283208796296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45970.283208796296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45970.283208796296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45970.283208796296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45970.283208796296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45970.283208796296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45970.283208796296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45970.283208796296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45970.283208796296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45970.283208796296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45970.283208796296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45970.283208796296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45970.283208796296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45970.283208796296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45970.283208796296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45970.283208796296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45970.283208796296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45970.283208796296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45970.283208796296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45970.283208796296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45970.283208796296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45970.283208796296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45970.283208796296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45970.283208796296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45970.283208796296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45970.283208796296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45970.283208796296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45970.283208796296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45970.283208796296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45970.283208796296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45970.283208796296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45970.283208796296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45970.283208796296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45970.283208796296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45970.283208796296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45970.283208796296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45970.283208796296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45970.283208796296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45970.283208796296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45970.283208796296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45970.283208796296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45970.283208796296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45970.283208796296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45970.283208796296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45970.283208796296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45970.283208796296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45970.283208796296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45970.283208796296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45970.283208796296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45970.283208796296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45970.283208796296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45970.283208796296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45970.283208796296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45970.283208796296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45970.283208796296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45970.283208796296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45970.283208796296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45970.283208796296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45970.283208796296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45970.283208796296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45970.283208796296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45970.283208796296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45970.283208796296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45970.283208796296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45970.283208796296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45970.283208796296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45970.283208796296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45970.283208796296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45970.283208796296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45970.283208796296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45970.283208796296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45970.283208796296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45970.283208796296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45970.283208796296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45970.283208796296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45970.283208796296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45970.283208796296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45970.283208796296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45970.283208796296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45970.283208796296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45970.283208796296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45970.283208796296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45970.283208796296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45970.283208796296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45970.283208796296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45970.283208796296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45970.283208796296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45970.283208796296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45970.283208796296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45970.283208796296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45970.283208796296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45970.283208796296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45970.283208796296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45970.283208796296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45970.283208796296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45970.283208796296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45970.283208796296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45970.283208796296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45970.283208796296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45970.283208796296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45970.283208796296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45970.283208796296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45970.283208796296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45970.283208796296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45970.283208796296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45970.283208796296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45970.283208796296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45970.283208796296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45970.283208796296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45970.283208796296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45970.283208796296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45970.283208796296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45970.283208796296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45970.283208796296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45970.283208796296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45970.283208796296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45970.283208796296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45970.283208796296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45970.283208796296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45970.283208796296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45970.283208796296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45970.283208796296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45970.283208796296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45970.283208796296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45970.283208796296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45970.283208796296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45970.283208796296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45970.283208796296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45970.283208796296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45970.283208796296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45970.283208796296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45970.283208796296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45970.283208796296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45970.283208796296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45970.283208796296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45970.283208796296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45970.283208796296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45970.283208796296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45970.283208796296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45970.283208796296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45970.283208796296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45970.283208796296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45970.283208796296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45970.283208796296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45970.283208796296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45970.283208796296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45970.283208796296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45970.283208796296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45970.283208796296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45970.283208796296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45970.283208796296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45970.283208796296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45970.283208796296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45970.283208796296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45970.283208796296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45970.283208796296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45970.283208796296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45970.283208796296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45970.283208796296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45970.283208796296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45970.283208796296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45970.283208796296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45970.283208796296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45970.283208796296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45970.283208796296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45970.283208796296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45970.283208796296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45970.283208796296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45970.283208796296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45970.283208796296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45970.283208796296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45970.283208796296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45970.283208796296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45970.283208796296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45970.283208796296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45970.283208796296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45970.283208796296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45970.283208796296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45970.283208796296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45970.283208796296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45970.283208796296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45970.283208796296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45970.283208796296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45970.283208796296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45970.283208796296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45970.283208796296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45970.283208796296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45970.283208796296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45970.283208796296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45970.283208796296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45970.283208796296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45970.283208796296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45970.283208796296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45970.283208796296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45970.283208796296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45970.283208796296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45970.283208796296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45970.283208796296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45970.283208796296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45970.283208796296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45970.283208796296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45970.283208796296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45970.283208796296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45970.283208796296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45970.283208796296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45970.283208796296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45970.283208796296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45970.283208796296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45970.283208796296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45970.283208796296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45970.283208796296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45970.283208796296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45970.283208796296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45970.283208796296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45970.283208796296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45970.283208796296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45970.283208796296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45970.283208796296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45970.283208796296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45970.283208796296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45970.283208796296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45970.283208796296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45970.283208796296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45970.283208796296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45970.283208796296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45970.283208796296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45970.283208796296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45970.283208796296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45970.283208796296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45970.283208796296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45970.283208796296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45970.283208796296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45970.283208796296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45970.283208796296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45970.283208796296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45970.283208796296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45970.283208796296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45970.283208796296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45970.283208796296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45970.283208796296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45970.283208796296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45970.283208796296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45970.283208796296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45970.283208796296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45970.283208796296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45970.283208796296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45970.283208796296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45970.283208796296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45970.283208796296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45970.283208796296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45970.283208796296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45970.283208796296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45970.283208796296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45970.283208796296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45970.283208796296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45970.283208796296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45970.283208796296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45970.283208796296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45970.283208796296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45970.283208796296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45970.283208796296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45970.283208796296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45970.283208796296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45970.283208796296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45970.283208796296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45970.283208796296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45970.283208796296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45970.283208796296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45970.283208796296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45970.283208796296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45970.283208796296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45970.283208796296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45970.283208796296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45970.283208796296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45970.283208796296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45970.283208796296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45970.283208796296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45970.283208796296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45970.283208796296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45970.283208796296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45970.283208796296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45970.283208796296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45970.283208796296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45970.283208796296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45970.283208796296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45970.283208796296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45970.283208796296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45970.283208796296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45970.283208796296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45970.283208796296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45970.283208796296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45970.283208796296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45970.283208796296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45970.283208796296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45970.283208796296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45970.283208796296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45970.283208796296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45970.283208796296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45970.283208796296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45970.283208796296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45970.283208796296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45970.283208796296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45970.283208796296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45970.283208796296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45970.283208796296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45970.283208796296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45970.283208796296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45970.283208796296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45970.283208796296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45970.283208796296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45970.283208796296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45970.283208796296</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266.8024912036999</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45970.129861111112</v>
      </c>
      <c r="G3" s="136">
        <f t="shared" ca="1" si="0"/>
        <v>0.15334768518368946</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0.27140324073843658</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0.2332087962931837</v>
      </c>
      <c r="H5" s="96">
        <v>45970.066770833335</v>
      </c>
      <c r="I5" s="135" t="str">
        <f>IFERROR(VLOOKUP(D5,DB!A:F,6,0),"")</f>
        <v>Generator-DG</v>
      </c>
      <c r="J5" s="135" t="str">
        <f>IFERROR(VLOOKUP(D5,DB!A:G,7,0),"")</f>
        <v>Good</v>
      </c>
      <c r="K5" s="98" t="s">
        <v>39111</v>
      </c>
      <c r="L5" s="92" t="str">
        <f>IFERROR(VLOOKUP(D5,DB!A:I,9,0),"")</f>
        <v>Latis</v>
      </c>
    </row>
    <row r="6" spans="1:16" ht="15" customHeight="1">
      <c r="A6" s="135" t="s">
        <v>39115</v>
      </c>
      <c r="B6" s="135" t="str">
        <f>IFERROR(VLOOKUP(D6,DB!A:K,11,0),"")</f>
        <v>R4</v>
      </c>
      <c r="C6" s="94">
        <v>1</v>
      </c>
      <c r="D6" s="92" t="s">
        <v>36222</v>
      </c>
      <c r="E6" s="95" t="s">
        <v>39021</v>
      </c>
      <c r="F6" s="96">
        <v>45970.239583333336</v>
      </c>
      <c r="G6" s="136">
        <f t="shared" ca="1" si="0"/>
        <v>4.3625462960335426E-2</v>
      </c>
      <c r="H6" s="96">
        <v>45970.233518518522</v>
      </c>
      <c r="I6" s="135" t="str">
        <f>IFERROR(VLOOKUP(D6,DB!A:F,6,0),"")</f>
        <v>Generator-SG</v>
      </c>
      <c r="J6" s="135" t="str">
        <f>IFERROR(VLOOKUP(D6,DB!A:G,7,0),"")</f>
        <v>Vandalized</v>
      </c>
      <c r="K6" s="98" t="s">
        <v>39116</v>
      </c>
      <c r="L6" s="92" t="str">
        <f>IFERROR(VLOOKUP(D6,DB!A:I,9,0),"")</f>
        <v>Latis</v>
      </c>
    </row>
    <row r="7" spans="1:16" ht="15" customHeight="1">
      <c r="A7" s="135"/>
      <c r="B7" s="135" t="str">
        <f>IFERROR(VLOOKUP(D7,DB!A:K,11,0),"")</f>
        <v/>
      </c>
      <c r="C7" s="94"/>
      <c r="D7" s="92"/>
      <c r="E7" s="95"/>
      <c r="F7" s="96"/>
      <c r="G7" s="136">
        <f t="shared" ca="1" si="0"/>
        <v>45970.283208796296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45970.283208796296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45970.283208796296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45970.283208796296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45970.283208796296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45970.283208796296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45970.283208796296</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45970.283208796296</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t="shared" ca="1" si="1"/>
        <v>45970.283208796296</v>
      </c>
      <c r="H15" s="96"/>
      <c r="I15" s="135"/>
      <c r="J15" s="135"/>
      <c r="K15" s="98"/>
      <c r="L15" s="92"/>
    </row>
    <row r="16" spans="1:16" ht="15" customHeight="1">
      <c r="A16" s="135"/>
      <c r="B16" s="135"/>
      <c r="C16" s="94"/>
      <c r="D16" s="92"/>
      <c r="E16" s="95"/>
      <c r="F16" s="96"/>
      <c r="G16" s="136">
        <f t="shared" ca="1" si="1"/>
        <v>45970.283208796296</v>
      </c>
      <c r="H16" s="96"/>
      <c r="I16" s="135"/>
      <c r="J16" s="135"/>
      <c r="K16" s="98"/>
      <c r="L16" s="92"/>
    </row>
    <row r="17" spans="1:12" ht="15" customHeight="1">
      <c r="A17" s="135"/>
      <c r="B17" s="135" t="str">
        <f>IFERROR(VLOOKUP(D17,DB!A:K,11,0),"")</f>
        <v/>
      </c>
      <c r="C17" s="94"/>
      <c r="D17" s="92"/>
      <c r="E17" s="95"/>
      <c r="F17" s="96"/>
      <c r="G17" s="136">
        <f t="shared" ca="1" si="1"/>
        <v>45970.283208796296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45970.283208796296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45970.283208796296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45970.283208796296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45970.283208796296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45970.283208796296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45970.283208796296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45970.283208796296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45970.283208796296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45970.283208796296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45970.283208796296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45970.283208796296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45970.283208796296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45970.283208796296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45970.283208796296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45970.283208796296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45970.283208796296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45970.283208796296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45970.283208796296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45970.283208796296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45970.283208796296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45970.283208796296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45970.283208796296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45970.283208796296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45970.283208796296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45970.283208796296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45970.283208796296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45970.283208796296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45970.283208796296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45970.283208796296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45970.283208796296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45970.283208796296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45970.283208796296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45970.283208796296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45970.283208796296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45970.283208796296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45970.283208796296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45970.283208796296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45970.283208796296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45970.283208796296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45970.283208796296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45970.283208796296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45970.283208796296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45970.283208796296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45970.283208796296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45970.283208796296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45970.283208796296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45970.283208796296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45970.283208796296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45970.283208796296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45970.283208796296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45970.283208796296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45970.283208796296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45970.283208796296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45970.283208796296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45970.283208796296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45970.283208796296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45970.283208796296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45970.283208796296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45970.283208796296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45970.283208796296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45970.283208796296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45970.283208796296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45970.283208796296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45970.283208796296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45970.283208796296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45970.283208796296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45970.283208796296</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39117</v>
      </c>
      <c r="B2" s="37" t="str">
        <f>IFERROR(VLOOKUP(D2,DB!A:K,11,0),"")</f>
        <v>R5</v>
      </c>
      <c r="C2" s="37">
        <v>3</v>
      </c>
      <c r="D2" s="107" t="s">
        <v>36011</v>
      </c>
      <c r="E2" s="37" t="s">
        <v>39021</v>
      </c>
      <c r="F2" s="38">
        <v>45891.832060185188</v>
      </c>
      <c r="G2" s="116">
        <f ca="1">IFERROR(NOW()-F2,"")</f>
        <v>78.451148611107783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44.094331481479458</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54" ca="1" si="1">IFERROR(NOW()-F4,"")</f>
        <v>21.622097685183689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45970.283208796296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45970.283208796296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45970.283208796296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45970.283208796296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45970.283208796296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45970.283208796296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45970.283208796296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45970.283208796296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45970.283208796296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45970.283208796296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45970.283208796296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45970.283208796296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45970.283208796296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45970.283208796296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45970.283208796296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45970.283208796296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45970.283208796296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45970.283208796296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45970.283208796296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45970.283208796296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45970.283208796296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45970.283208796296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45970.283208796296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45970.283208796296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45970.283208796296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45970.283208796296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45970.283208796296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45970.283208796296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45970.283208796296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45970.283208796296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45970.283208796296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45970.283208796296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45970.283208796296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45970.283208796296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45970.283208796296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45970.283208796296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45970.283208796296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45970.283208796296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45970.283208796296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45970.283208796296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45970.283208796296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45970.283208796296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45970.283208796296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45970.283208796296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45970.283208796296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45970.283208796296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45970.283208796296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45970.283208796296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45970.283208796296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45970.283208796296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45970.283208796296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45970.283208796296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45970.283208796296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45970.283208796296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45970.283208796296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45970.283208796296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45970.283208796296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45970.283208796296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45970.283208796296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45970.283208796296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45970.283208796296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45970.283208796296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45970.283208796296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45970.283208796296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45970.283208796296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45970.283208796296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45970.283208796296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45970.283208796296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45970.283208796296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45970.283208796296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45970.283208796296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45970.283208796296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45970.283208796296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45970.283208796296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45970.283208796296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45970.283208796296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45970.283208796296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45970.283208796296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45970.283208796296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45970.283208796296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45970.283208796296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45970.283208796296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45970.283208796296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45970.283208796296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45970.283208796296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45970.283208796296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45970.283208796296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45970.283208796296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45970.283208796296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45970.283208796296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45970.283208796296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45970.283208796296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45970.283208796296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45970.283208796296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45970.283208796296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45970.283208796296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45970.283208796296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45970.283208796296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45970.283208796296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45970.283208796296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45970.283208796296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45970.283208796296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45970.283208796296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45970.283208796296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45970.283208796296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45970.283208796296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45970.283208796296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45970.283208796296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45970.283208796296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45970.283208796296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45970.283208796296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45970.283208796296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45970.283208796296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45970.283208796296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45970.283208796296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45970.283208796296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45970.283208796296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45970.283208796296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45970.283208796296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45970.283208796296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45970.283208796296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45970.283208796296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45970.283208796296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45970.283208796296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45970.283208796296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45970.283208796296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45970.283208796296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45970.283208796296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45970.283208796296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45970.283208796296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45970.283208796296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45970.283208796296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45970.283208796296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45970.283208796296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45970.283208796296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45970.283208796296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45970.283208796296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45970.283208796296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45970.283208796296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45970.283208796296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45970.283208796296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45970.283208796296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45970.283208796296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45970.283208796296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45970.283208796296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45970.283208796296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45970.283208796296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45970.283208796296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45970.283208796296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45970.283208796296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45970.283208796296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45970.283208796296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45970.283208796296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45970.283208796296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45970.283208796296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45970.283208796296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45970.283208796296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45970.283208796296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45970.283208796296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45970.283208796296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45970.283208796296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45970.283208796296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45970.283208796296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45970.283208796296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45970.283208796296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45970.283208796296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45970.283208796296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45970.283208796296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45970.283208796296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45970.283208796296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45970.283208796296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45970.283208796296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45970.283208796296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45970.283208796296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45970.283208796296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45970.283208796296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45970.283208796296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45970.283208796296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45970.283208796296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45970.283208796296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45970.283208796296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45970.283208796296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45970.283208796296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45970.283208796296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45970.283208796296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45970.283208796296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45970.283208796296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45970.283208796296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45970.283208796296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45970.283208796296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45970.283208796296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45970.283208796296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45970.283208796296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45970.283208796296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45970.283208796296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45970.283208796296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45970.283208796296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45970.283208796296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45970.283208796296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45970.283208796296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45970.283208796296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45970.283208796296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45970.283208796296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45970.283208796296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45970.283208796296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45970.283208796296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45970.283208796296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45970.283208796296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45970.283208796296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45970.283208796296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45970.283208796296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45970.283208796296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45970.283208796296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45970.283208796296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45970.283208796296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45970.283208796296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45970.283208796296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45970.283208796296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45970.283208796296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45970.283208796296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45970.283208796296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45970.283208796296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45970.283208796296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45970.283208796296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45970.283208796296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45970.283208796296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45970.283208796296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45970.283208796296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45970.283208796296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45970.283208796296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45970.283208796296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45970.283208796296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45970.283208796296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45970.283208796296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45970.283208796296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45970.283208796296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45970.283208796296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45970.283208796296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45970.283208796296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45970.283208796296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45970.283208796296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45970.283208796296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45970.283208796296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45970.283208796296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45970.283208796296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45970.283208796296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45970.283208796296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45970.283208796296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45970.283208796296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45970.283208796296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45970.283208796296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45970.283208796296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45970.283208796296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45970.283208796296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45970.283208796296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45970.283208796296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45970.283208796296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45970.283208796296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45970.283208796296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45970.283208796296</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R6</v>
      </c>
      <c r="C2" s="143"/>
      <c r="D2" s="145" t="s">
        <v>35578</v>
      </c>
      <c r="E2" s="124"/>
      <c r="F2" s="144"/>
      <c r="G2" s="105">
        <f t="shared" ref="G2:G21" ca="1" si="0">IFERROR(NOW()-F2,"-")</f>
        <v>45970.283208796296</v>
      </c>
      <c r="H2" s="144"/>
      <c r="I2" s="142" t="str">
        <f>IFERROR(VLOOKUP(D2,DB!A:F,6,0),"")</f>
        <v>SCECO</v>
      </c>
      <c r="J2" s="142" t="str">
        <f>IFERROR(VLOOKUP(D2,DB!A:G,7,0),"")</f>
        <v>Vandalized+No BB Design</v>
      </c>
      <c r="K2" s="146"/>
      <c r="L2" s="147" t="str">
        <f>IFERROR(VLOOKUP(D2,DB!A:I,9,0),"")</f>
        <v>Latis</v>
      </c>
    </row>
    <row r="3" spans="1:16382" ht="31.5" customHeight="1">
      <c r="A3" s="141"/>
      <c r="B3" s="142" t="str">
        <f>IFERROR(VLOOKUP(D3,DB!A:K,11,0),"")</f>
        <v/>
      </c>
      <c r="C3" s="143"/>
      <c r="D3" s="145"/>
      <c r="E3" s="124"/>
      <c r="F3" s="144"/>
      <c r="G3" s="105">
        <f t="shared" ca="1" si="0"/>
        <v>45970.283208796296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45970.283208796296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45970.283208796296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45970.283208796296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45970.283208796296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45970.283208796296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45970.283208796296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45970.283208796296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45970.283208796296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45970.283208796296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45970.283208796296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45970.283208796296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45970.283208796296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45970.283208796296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45970.283208796296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45970.283208796296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45970.283208796296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45970.283208796296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45970.283208796296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45970.283208796296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45970.283208796296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45970.283208796296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45970.283208796296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45970.283208796296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45970.283208796296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45970.283208796296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45970.283208796296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45970.283208796296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45970.283208796296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45970.283208796296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45970.283208796296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45970.283208796296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45970.283208796296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45970.283208796296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45970.283208796296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45970.283208796296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45970.283208796296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45970.283208796296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45970.283208796296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45970.283208796296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45970.283208796296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45970.283208796296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45970.283208796296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45970.283208796296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45970.283208796296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45970.283208796296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45970.283208796296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45970.283208796296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45970.283208796296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45970.283208796296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45970.283208796296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45970.283208796296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45970.283208796296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45970.283208796296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45970.283208796296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45970.283208796296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45970.283208796296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45970.283208796296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45970.283208796296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45970.283208796296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45970.283208796296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45970.283208796296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45970.283208796296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45970.283208796296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45970.283208796296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45970.283208796296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45970.283208796296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45970.283208796296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45970.283208796296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45970.283208796296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45970.283208796296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45970.283208796296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45970.283208796296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45970.283208796296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45970.283208796296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45970.283208796296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45970.283208796296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45970.283208796296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45970.283208796296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45970.283208796296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45970.283208796296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45970.283208796296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45970.283208796296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45970.283208796296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45970.283208796296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45970.283208796296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45970.283208796296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45970.283208796296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45970.283208796296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45970.283208796296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45970.283208796296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45970.283208796296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45970.283208796296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45970.283208796296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45970.283208796296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45970.283208796296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45970.283208796296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45970.283208796296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45970.283208796296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45970.283208796296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45970.283208796296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45970.283208796296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45970.283208796296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45970.283208796296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45970.283208796296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45970.283208796296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45970.283208796296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45970.283208796296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45970.283208796296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45970.283208796296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45970.283208796296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45970.283208796296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45970.283208796296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45970.283208796296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45970.283208796296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45970.283208796296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45970.283208796296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45970.283208796296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45970.283208796296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45970.283208796296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45970.283208796296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45970.283208796296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45970.283208796296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45970.283208796296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45970.283208796296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45970.283208796296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45970.283208796296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45970.283208796296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45970.283208796296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45970.283208796296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45970.283208796296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45970.283208796296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45970.283208796296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45970.283208796296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45970.283208796296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45970.283208796296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45970.283208796296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45970.283208796296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45970.283208796296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45970.283208796296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45970.283208796296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45970.283208796296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45970.283208796296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45970.283208796296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45970.283208796296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45970.283208796296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45970.283208796296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45970.283208796296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45970.283208796296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45970.283208796296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45970.283208796296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45970.283208796296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45970.283208796296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45970.283208796296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45970.283208796296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45970.283208796296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45970.283208796296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45970.283208796296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45970.283208796296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45970.283208796296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45970.283208796296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45970.283208796296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45970.283208796296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45970.283208796296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45970.283208796296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45970.283208796296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45970.283208796296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45970.283208796296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45970.283208796296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45970.283208796296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45970.283208796296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45970.283208796296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45970.283208796296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45970.283208796296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45970.283208796296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45970.283208796296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45970.283208796296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45970.283208796296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45970.283208796296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45970.283208796296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45970.283208796296</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