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74" documentId="13_ncr:1_{F6CB121F-512D-4AA6-A0C1-0FB36C537598}" xr6:coauthVersionLast="47" xr6:coauthVersionMax="47" xr10:uidLastSave="{46CE6D1A-A343-4978-97D9-66B78261DAE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<sst xmlns="http://schemas.openxmlformats.org/spreadsheetml/2006/main" count="180279" uniqueCount="39125">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</sst>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303.95019710648194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0.49550949074182427</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0.1781599537061993</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4.9606712964305189E-2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45966.898622916669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45966.898622916669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45966.898622916669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45966.898622916669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45966.898622916669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45966.898622916669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45966.898622916669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45966.898622916669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45966.898622916669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45966.898622916669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45966.898622916669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45966.898622916669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45966.898622916669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45966.898622916669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45966.898622916669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45966.898622916669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45966.898622916669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45966.898622916669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45966.898622916669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45966.898622916669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45966.898622916669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45966.898622916669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45966.898622916669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45966.898622916669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45966.898622916669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45966.898622916669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45966.898622916669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45966.898622916669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45966.898622916669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45966.898622916669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45966.898622916669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45966.898622916669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45966.898622916669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45966.898622916669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45966.898622916669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45966.898622916669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45966.898622916669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45966.898622916669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45966.898622916669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45966.898622916669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45966.898622916669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45966.898622916669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45966.898622916669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45966.898622916669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45966.898622916669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45966.898622916669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45966.898622916669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45966.898622916669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45966.898622916669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45966.898622916669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45966.898622916669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45966.898622916669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45966.898622916669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45966.898622916669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45966.898622916669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45966.898622916669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45966.898622916669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45966.898622916669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45966.898622916669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45966.898622916669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45966.898622916669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45966.898622916669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45966.898622916669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45966.898622916669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45966.898622916669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45966.898622916669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45966.898622916669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45966.898622916669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45966.898622916669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45966.898622916669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45966.898622916669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45966.898622916669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45966.898622916669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45966.898622916669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45966.898622916669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45966.898622916669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45966.898622916669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45966.898622916669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45966.898622916669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45966.898622916669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45966.898622916669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45966.898622916669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45966.898622916669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45966.898622916669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45966.898622916669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45966.898622916669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45966.898622916669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45966.898622916669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1D75618-1838-4550-AD49-50FF274B8AD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141.8987850694466</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8.1565395833385992</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45966.898622916669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45966.898622916669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45966.898622916669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45966.898622916669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45966.898622916669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45966.898622916669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45966.898622916669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45966.898622916669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45966.898622916669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45966.898622916669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45966.898622916669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45966.898622916669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45966.898622916669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45966.898622916669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45966.898622916669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45966.898622916669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45966.898622916669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45966.898622916669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45966.898622916669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45966.898622916669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45966.898622916669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45966.898622916669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45966.898622916669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45966.898622916669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45966.898622916669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45966.898622916669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45966.898622916669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45966.898622916669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45966.898622916669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45966.898622916669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45966.898622916669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45966.898622916669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45966.898622916669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45966.898622916669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45966.898622916669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45966.898622916669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45966.898622916669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45966.898622916669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45966.898622916669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45966.898622916669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45966.898622916669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45966.898622916669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45966.898622916669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45966.898622916669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45966.898622916669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45966.898622916669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45966.898622916669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45966.898622916669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45966.898622916669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45966.898622916669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45966.898622916669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45966.898622916669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45966.898622916669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45966.898622916669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45966.898622916669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45966.898622916669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45966.898622916669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45966.898622916669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45966.898622916669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45966.898622916669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45966.898622916669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45966.898622916669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45966.898622916669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45966.898622916669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45966.898622916669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45966.898622916669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45966.898622916669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45966.898622916669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45966.898622916669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45966.898622916669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45966.898622916669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45966.898622916669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45966.898622916669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45966.898622916669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45966.898622916669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45966.898622916669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45966.898622916669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45966.898622916669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45966.898622916669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45966.898622916669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45966.898622916669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45966.898622916669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45966.898622916669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45966.898622916669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45966.898622916669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45966.898622916669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45966.898622916669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45966.898622916669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45966.898622916669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45966.898622916669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45966.898622916669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45966.898622916669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45966.898622916669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45966.898622916669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45966.898622916669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45966.898622916669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45966.898622916669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45966.898622916669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45966.898622916669</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45966.898623032408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45966.898623032408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45966.898623032408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45966.898623032408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45966.898623032408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45966.898623032408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45966.898623032408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45966.898623032408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45966.898623032408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45966.898623032408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45966.898623032408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45966.898623032408</v>
      </c>
      <c r="H13" s="22" t="s">
        <v>39113</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45966.898623032408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45966.898623032408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45966.898623032408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45966.898623032408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45966.898623032408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45966.898623032408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45966.898623032408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45966.898623032408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45966.898623032408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45966.898623032408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45966.898623032408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45966.898623032408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39114</v>
      </c>
      <c r="D26" s="18"/>
      <c r="E26" s="18"/>
      <c r="F26" s="20"/>
      <c r="G26" s="21">
        <f t="shared" ref="G26:G89" ca="1" si="1">IFERROR(NOW()-F26,"-")</f>
        <v>45966.898623032408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45966.898623032408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45966.898623032408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45966.898623032408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45966.898623032408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45966.898623032408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45966.898623032408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45966.898623032408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45966.898623032408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45966.898623032408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45966.898623032408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45966.898623032408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45966.898623032408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45966.898623032408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45966.898623032408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45966.898623032408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45966.898623032408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45966.898623032408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45966.898623032408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45966.898623032408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45966.898623032408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45966.898623032408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45966.898623032408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45966.898623032408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45966.898623032408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45966.898623032408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45966.898623032408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45966.898623032408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45966.898623032408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45966.898623032408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45966.898623032408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45966.898623032408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45966.898623032408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45966.898623032408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45966.898623032408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45966.898623032408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45966.898623032408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45966.898623032408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45966.898623032408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45966.898623032408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45966.898623032408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45966.898623032408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45966.898623032408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45966.898623032408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45966.898623032408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45966.898623032408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45966.898623032408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45966.898623032408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45966.898623032408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45966.898623032408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45966.898623032408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45966.898623032408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45966.898623032408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45966.898623032408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45966.898623032408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45966.898623032408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45966.898623032408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45966.898623032408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45966.898623032408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45966.898623032408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45966.898623032408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45966.898623032408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45966.898623032408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45966.898623032408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45966.898623032408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45966.898623032408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45966.898623032408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45966.898623032408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45966.898623032408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45966.898623032408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45966.898623032408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45966.898623032408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45966.898623032408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45966.898623032408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45966.898623032408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45966.898623032408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45966.898623032408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45966.898623032408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45966.898623032408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45966.898623032408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45966.898623032408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45966.898623032408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45966.898623032408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45966.898623032408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45966.898623032408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45966.898623032408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45966.898623032408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45966.898623032408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45966.898623032408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45966.898623032408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45966.898623032408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45966.898623032408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45966.898623032408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45966.898623032408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45966.898623032408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45966.898623032408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45966.898623032408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45966.898623032408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45966.898623032408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45966.898623032408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45966.898623032408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45966.898623032408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45966.898623032408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45966.898623032408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45966.898623032408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45966.898623032408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45966.898623032408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45966.898623032408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45966.898623032408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45966.898623032408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45966.898623032408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45966.898623032408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45966.898623032408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45966.898623032408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45966.898623032408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45966.898623032408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45966.898623032408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45966.898623032408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45966.898623032408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45966.898623032408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45966.898623032408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45966.898623032408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45966.898623032408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45966.898623032408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45966.898623032408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45966.898623032408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45966.898623032408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45966.898623032408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45966.898623032408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45966.898623032408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45966.898623032408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45966.898623032408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45966.898623032408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45966.898623032408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45966.898623032408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45966.898623032408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45966.898623032408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45966.898623032408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45966.898623032408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45966.898623032408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45966.898623032408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45966.898623032408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45966.898623032408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45966.898623032408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45966.898623032408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45966.898623032408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45966.898623032408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45966.898623032408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45966.898623032408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45966.898623032408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45966.898623032408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45966.898623032408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45966.898623032408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45966.898623032408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45966.898623032408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45966.898623032408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45966.898623032408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45966.898623032408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45966.898623032408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45966.898623032408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45966.898623032408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45966.898623032408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45966.898623032408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45966.898623032408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45966.898623032408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45966.898623032408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45966.898623032408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45966.898623032408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45966.898623032408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45966.898623032408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45966.898623032408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45966.898623032408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45966.898623032408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45966.898623032408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45966.898623032408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45966.898623032408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45966.898623032408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45966.898623032408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45966.898623032408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45966.898623032408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45966.898623032408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45966.898623032408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45966.898623032408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45966.898623032408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45966.898623032408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45966.898623032408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45966.898623032408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45966.898623032408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45966.898623032408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45966.898623032408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45966.898623032408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45966.898623032408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45966.898623032408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45966.898623032408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45966.898623032408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45966.898623032408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45966.898623032408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45966.898623032408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45966.898623032408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45966.898623032408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45966.898623032408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45966.898623032408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45966.898623032408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45966.898623032408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45966.898623032408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45966.898623032408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45966.898623032408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45966.898623032408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45966.898623032408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45966.898623032408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45966.898623032408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45966.898623032408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45966.898623032408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45966.898623032408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45966.898623032408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45966.898623032408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45966.898623032408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45966.898623032408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45966.898623032408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45966.898623032408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45966.898623032408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45966.898623032408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45966.898623032408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45966.898623032408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45966.898623032408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45966.898623032408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45966.898623032408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45966.898623032408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45966.898623032408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45966.898623032408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45966.898623032408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45966.898623032408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45966.898623032408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45966.898623032408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45966.898623032408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45966.898623032408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45966.898623032408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45966.898623032408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45966.898623032408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45966.898623032408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45966.898623032408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45966.898623032408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45966.898623032408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45966.898623032408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45966.898623032408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45966.898623032408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45966.898623032408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45966.898623032408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45966.898623032408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45966.898623032408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45966.898623032408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45966.898623032408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45966.898623032408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45966.898623032408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45966.898623032408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45966.898623032408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45966.898623032408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45966.898623032408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45966.898623032408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45966.898623032408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45966.898623032408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45966.898623032408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45966.898623032408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45966.898623032408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45966.898623032408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45966.898623032408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45966.898623032408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45966.898623032408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45966.898623032408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45966.898623032408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45966.898623032408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45966.898623032408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45966.898623032408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45966.898623032408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45966.898623032408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45966.898623032408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45966.898623032408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45966.898623032408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45966.898623032408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45966.898623032408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45966.898623032408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45966.898623032408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45966.898623032408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45966.898623032408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45966.898623032408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45966.898623032408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45966.898623032408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45966.898623032408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45966.898623032408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45966.898623032408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45966.898623032408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45966.898623032408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45966.898623032408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45966.898623032408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45966.898623032408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45966.898623032408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45966.898623032408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45966.898623032408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45966.898623032408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45966.898623032408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45966.898623032408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45966.898623032408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45966.898623032408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45966.898623032408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45966.898623032408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45966.898623032408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45966.898623032408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45966.898623032408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45966.898623032408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45966.898623032408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45966.898623032408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45966.898623032408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45966.898623032408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45966.898623032408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45966.898623032408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45966.898623032408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45966.898623032408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45966.898623032408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45966.898623032408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45966.898623032408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45966.898623032408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45966.898623032408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45966.898623032408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45966.898623032408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45966.898623032408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45966.898623032408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45966.898623032408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45966.898623032408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45966.898623032408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45966.898623032408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45966.898623032408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45966.898623032408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45966.898623032408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45966.898623032408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45966.898623032408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45966.898623032408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45966.898623032408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45966.898623032408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45966.898623032408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45966.898623032408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45966.898623032408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45966.898623032408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45966.898623032408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45966.898623032408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45966.898623032408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45966.898623032408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45966.898623032408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45966.898623032408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45966.898623032408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45966.898623032408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45966.898623032408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45966.898623032408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45966.898623032408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45966.898623032408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45966.898623032408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45966.898623032408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45966.898623032408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45966.898623032408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45966.898623032408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45966.898623032408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45966.898623032408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45966.898623032408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45966.898623032408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45966.898623032408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45966.898623032408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45966.898623032408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45966.898623032408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45966.898623032408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45966.898623032408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45966.898623032408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45966.898623032408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45966.898623032408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45966.898623032408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45966.898623032408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45966.898623032408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45966.898623032408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45966.898623032408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45966.898623032408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45966.898623032408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45966.898623032408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45966.898623032408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45966.898623032408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45966.898623032408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45966.898623032408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45966.898623032408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45966.898623032408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45966.898623032408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45966.898623032408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45966.898623032408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45966.898623032408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45966.898623032408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45966.898623032408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45966.898623032408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45966.898623032408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45966.898623032408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45966.898623032408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45966.898623032408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45966.898623032408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45966.898623032408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45966.898623032408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45966.898623032408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45966.898623032408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45966.898623032408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45966.898623032408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45966.898623032408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45966.898623032408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45966.898623032408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45966.898623032408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45966.898623032408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45966.898623032408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45966.898623032408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45966.898623032408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45966.898623032408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45966.898623032408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45966.898623032408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45966.898623032408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45966.898623032408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45966.898623032408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45966.898623032408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45966.898623032408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45966.898623032408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45966.898623032408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45966.898623032408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45966.898623032408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45966.898623032408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45966.898623032408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45966.898623032408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45966.898623032408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45966.898623032408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45966.898623032408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45966.898623032408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45966.898623032408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45966.898623032408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45966.898623032408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45966.898623032408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45966.898623032408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45966.898623032408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45966.898623032408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45966.898623032408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45966.898623032408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45966.898623032408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45966.898623032408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45966.898623032408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45966.898623032408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45966.898623032408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45966.898623032408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45966.898623032408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45966.898623032408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45966.898623032408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45966.898623032408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45966.898623032408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45966.898623032408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45966.898623032408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45966.898623032408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45966.898623032408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45966.898623032408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45966.898623032408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45966.898623032408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45966.898623032408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45966.898623032408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45966.898623032408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45966.898623032408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45966.898623032408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45966.898623032408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45966.898623032408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45966.898623032408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45966.898623032408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45966.898623032408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45966.898623032408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45966.898623032408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45966.898623032408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45966.898623032408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45966.898623032408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45966.898623032408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45966.898623032408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45966.898623032408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45966.898623032408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45966.898623032408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45966.898623032408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45966.898623032408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45966.898623032408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45966.898623032408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45966.898623032408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45966.898623032408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45966.898623032408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45966.898623032408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45966.898623032408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45966.898623032408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45966.898623032408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45966.898623032408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45966.898623032408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45966.898623032408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45966.898623032408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45966.898623032408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45966.898623032408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45966.898623032408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45966.898623032408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45966.898623032408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45966.898623032408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45966.898623032408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45966.898623032408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45966.898623032408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45966.898623032408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45966.898623032408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45966.898623032408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45966.898623032408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45966.898623032408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45966.898623032408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45966.898623032408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45966.898623032408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45966.898623032408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45966.898623032408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45966.898623032408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45966.898623032408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45966.898623032408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45966.898623032408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45966.898623032408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45966.898623032408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45966.898623032408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45966.898623032408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45966.898623032408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45966.898623032408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45966.898623032408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45966.898623032408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45966.898623032408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45966.898623032408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45966.898623032408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45966.898623032408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45966.898623032408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45966.898623032408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45966.898623032408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45966.898623032408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45966.898623032408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45966.898623032408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45966.898623032408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45966.898623032408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45966.898623032408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45966.898623032408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45966.898623032408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45966.898623032408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45966.898623032408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45966.898623032408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45966.898623032408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45966.898623032408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45966.898623032408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45966.898623032408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45966.898623032408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45966.898623032408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45966.898623032408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45966.898623032408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45966.898623032408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45966.898623032408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45966.898623032408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45966.898623032408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45966.898623032408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45966.898623032408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45966.898623032408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45966.898623032408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45966.898623032408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45966.898623032408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45966.898623032408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45966.898623032408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45966.898623032408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45966.898623032408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45966.898623032408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45966.898623032408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45966.898623032408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45966.898623032408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45966.898623032408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45966.898623032408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45966.898623032408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45966.898623032408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45966.898623032408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45966.898623032408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45966.898623032408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45966.898623032408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45966.898623032408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45966.898623032408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45966.898623032408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45966.898623032408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45966.898623032408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45966.898623032408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45966.898623032408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45966.898623032408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45966.898623032408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45966.898623032408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45966.898623032408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45966.898623032408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45966.898623032408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45966.898623032408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45966.898623032408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45966.898623032408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45966.898623032408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45966.898623032408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45966.898623032408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45966.898623032408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45966.898623032408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45966.898623032408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45966.898623032408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45966.898623032408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45966.898623032408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45966.898623032408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45966.898623032408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45966.898623032408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45966.898623032408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45966.898623032408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45966.898623032408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45966.898623032408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45966.898623032408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45966.898623032408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45966.898623032408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45966.898623032408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45966.898623032408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45966.898623032408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45966.898623032408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45966.898623032408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45966.898623032408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45966.898623032408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45966.898623032408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45966.898623032408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45966.898623032408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45966.898623032408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45966.898623032408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45966.898623032408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45966.898623032408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45966.898623032408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45966.898623032408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45966.898623032408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45966.898623032408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45966.898623032408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45966.898623032408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45966.898623032408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45966.898623032408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45966.898623032408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45966.898623032408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45966.898623032408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45966.898623032408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45966.898623032408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45966.898623032408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45966.898623032408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45966.898623032408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45966.898623032408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45966.898623032408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45966.898623032408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45966.898623032408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45966.898623032408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45966.898623032408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45966.898623032408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45966.898623032408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45966.898623032408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45966.898623032408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45966.898623032408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45966.898623032408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45966.898623032408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45966.898623032408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45966.898623032408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45966.898623032408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45966.898623032408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45966.898623032408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45966.898623032408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45966.898623032408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45966.898623032408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45966.898623032408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45966.898623032408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45966.898623032408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45966.898623032408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45966.898623032408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45966.898623032408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45966.898623032408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45966.898623032408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45966.898623032408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45966.898623032408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45966.898623032408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45966.898623032408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45966.898623032408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45966.898623032408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45966.898623032408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45966.898623032408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45966.898623032408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45966.898623032408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45966.898623032408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45966.898623032408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45966.898623032408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45966.898623032408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45966.898623032408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45966.898623032408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45966.898623032408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45966.898623032408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45966.898623032408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45966.898623032408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45966.898623032408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45966.898623032408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45966.898623032408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45966.898623032408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45966.898623032408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45966.898623032408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45966.898623032408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45966.898623032408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45966.898623032408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45966.898623032408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45966.898623032408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45966.898623032408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45966.898623032408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45966.898623032408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45966.898623032408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45966.898623032408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45966.898623032408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45966.898623032408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45966.898623032408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45966.898623032408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45966.898623032408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45966.898623032408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45966.898623032408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45966.898623032408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45966.898623032408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45966.898623032408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45966.898623032408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45966.898623032408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45966.898623032408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45966.898623032408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45966.898623032408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45966.898623032408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45966.898623032408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45966.898623032408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45966.898623032408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45966.898623032408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45966.898623032408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45966.898623032408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45966.898623032408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45966.898623032408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45966.898623032408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45966.898623032408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45966.898623032408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45966.898623032408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45966.898623032408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45966.898623032408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45966.898623032408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45966.898623032408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45966.898623032408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45966.898623032408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45966.898623032408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45966.898623032408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45966.898623032408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45966.898623032408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45966.898623032408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45966.898623032408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45966.898623032408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45966.898623032408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45966.898623032408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45966.898623032408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45966.898623032408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45966.898623032408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45966.898623032408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45966.898623032408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45966.898623032408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45966.898623032408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45966.898623032408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45966.898623032408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45966.898623032408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45966.898623032408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45966.898623032408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45966.898623032408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45966.898623032408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45966.898623032408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45966.898623032408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45966.898623032408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45966.898623032408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45966.898623032408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45966.898623032408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45966.898623032408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45966.898623032408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45966.898623032408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45966.898623032408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45966.898623032408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45966.898623032408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45966.898623032408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45966.898623032408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45966.898623032408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45966.898623032408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45966.898623032408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45966.898623032408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45966.898623032408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45966.898623032408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45966.898623032408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45966.898623032408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45966.898623032408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45966.898623032408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45966.898623032408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45966.898623032408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45966.898623032408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45966.898623032408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45966.898623032408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45966.898623032408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45966.898623032408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45966.898623032408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45966.898623032408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45966.898623032408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45966.898623032408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45966.898623032408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45966.898623032408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45966.898623032408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45966.898623032408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45966.898623032408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45966.898623032408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45966.898623032408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45966.898623032408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45966.898623032408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45966.898623032408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45966.898623032408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45966.898623032408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45966.898623032408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45966.898623032408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45966.898623032408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45966.898623032408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45966.898623032408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45966.898623032408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45966.898623032408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45966.898623032408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45966.898623032408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45966.898623032408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45966.898623032408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45966.898623032408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45966.898623032408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45966.898623032408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45966.898623032408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45966.898623032408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45966.898623032408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45966.898623032408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45966.898623032408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45966.898623032408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45966.898623032408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45966.898623032408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45966.898623032408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45966.898623032408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45966.898623032408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45966.898623032408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45966.898623032408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45966.898623032408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45966.898623032408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45966.898623032408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45966.898623032408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45966.898623032408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45966.898623032408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45966.898623032408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45966.898623032408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45966.898623032408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45966.898623032408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45966.898623032408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45966.898623032408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45966.898623032408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45966.898623032408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45966.898623032408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45966.898623032408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45966.898623032408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45966.898623032408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45966.898623032408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45966.898623032408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45966.898623032408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45966.898623032408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45966.898623032408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45966.898623032408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45966.898623032408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45966.898623032408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45966.898623032408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45966.898623032408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45966.898623032408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45966.898623032408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45966.898623032408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45966.898623032408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45966.898623032408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45966.898623032408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45966.898623032408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45966.898623032408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45966.898623032408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45966.898623032408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45966.898623032408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45966.898623032408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45966.898623032408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45966.898623032408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45966.898623032408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45966.898623032408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45966.898623032408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45966.898623032408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45966.898623032408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45966.898623032408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45966.898623032408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45966.898623032408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45966.898623032408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45966.898623032408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45966.898623032408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45966.898623032408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45966.898623032408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45966.898623032408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45966.898623032408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45966.898623032408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45966.898623032408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45966.898623032408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45966.898623032408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45966.898623032408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45966.898623032408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45966.898623032408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45966.898623032408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45966.898623032408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45966.898623032408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45966.898623032408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45966.898623032408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45966.898623032408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45966.898623032408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45966.898623032408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45966.898623032408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45966.898623032408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45966.898623032408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45966.898623032408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45966.898623032408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45966.898623032408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45966.898623032408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45966.898623032408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45966.898623032408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45966.898623032408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45966.898623032408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45966.898623032408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45966.898623032408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45966.898623032408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45966.898623032408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45966.898623032408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45966.898623032408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45966.898623032408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45966.898623032408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45966.898623032408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45966.898623032408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45966.898623032408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45966.898623032408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45966.898623032408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45966.898623032408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45966.898623032408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45966.898623032408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45966.898623032408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45966.898623032408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45966.898623032408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45966.898623032408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45966.898623032408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45966.898623032408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45966.898623032408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45966.898623032408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45966.898623032408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45966.898623032408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45966.898623032408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45966.898623032408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45966.898623032408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45966.898623032408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45966.898623032408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45966.898623032408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45966.898623032408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45966.898623032408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45966.898623032408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45966.898623032408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45966.898623032408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45966.898623032408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45966.898623032408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45966.898623032408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45966.898623032408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45966.898623032408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45966.898623032408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45966.898623032408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45966.898623032408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45966.898623032408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45966.898623032408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45966.898623032408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45966.898623032408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45966.898623032408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45966.898623032408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45966.898623032408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45966.898623032408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45966.898623032408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45966.898623032408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45966.898623032408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45966.898623032408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45966.898623032408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45966.898623032408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45966.898623032408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45966.898623032408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45966.898623032408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45966.898623032408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45966.898623032408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45966.898623032408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45966.898623032408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45966.898623032408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45966.898623032408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45966.898623032408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45966.898623032408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45966.898623032408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45966.898623032408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45966.898623032408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45966.898623032408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45966.898623032408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45966.898623032408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45966.898623032408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45966.898623032408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45966.898623032408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45966.898623032408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45966.898623032408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45966.898623032408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45966.898623032408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45966.898623032408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45966.898623032408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45966.898623032408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45966.898623032408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45966.898623032408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45966.898623032408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45966.898623032408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45966.898623032408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45966.898623032408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45966.898623032408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45966.898623032408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45966.898623032408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45966.898623032408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45966.898623032408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45966.898623032408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45966.898623032408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45966.898623032408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45966.898623032408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45966.898623032408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45966.898623032408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45966.898623032408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45966.898623032408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45966.898623032408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45966.898623032408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45966.898623032408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45966.898623032408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45966.898623032408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45966.898623032408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45966.898623032408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45966.898623032408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45966.898623032408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45966.898623032408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45966.898623032408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45966.898623032408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45966.898623032408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45966.898623032408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263.41790543981188</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36846</v>
      </c>
      <c r="E3" s="97" t="s">
        <v>39021</v>
      </c>
      <c r="F3" s="122">
        <v>45966.783495370371</v>
      </c>
      <c r="G3" s="123">
        <f ca="1">IFERROR(NOW()-F3,"")</f>
        <v>0.11512766203668434</v>
      </c>
      <c r="H3" s="122">
        <v>45966.777777777781</v>
      </c>
      <c r="I3" s="118" t="str">
        <f>IFERROR(VLOOKUP(D3,DB!A:F,6,0),"")</f>
        <v>Generator-SG</v>
      </c>
      <c r="J3" s="118" t="str">
        <f>IFERROR(VLOOKUP(D3,DB!A:G,7,0),"")</f>
        <v>Dead</v>
      </c>
      <c r="K3" s="124" t="s">
        <v>39118</v>
      </c>
      <c r="L3" s="120" t="str">
        <f>IFERROR(VLOOKUP(D3,DB!A:I,9,0),"")</f>
        <v>Latis</v>
      </c>
    </row>
    <row r="4" spans="1:16" ht="15" customHeight="1">
      <c r="A4" s="118"/>
      <c r="B4" s="118" t="str">
        <f>IFERROR(VLOOKUP(D4,DB!A:K,11,0),"")</f>
        <v/>
      </c>
      <c r="C4" s="119"/>
      <c r="D4" s="93"/>
      <c r="E4" s="97"/>
      <c r="F4" s="122"/>
      <c r="G4" s="123">
        <f ca="1">IFERROR(NOW()-F4,"")</f>
        <v>45966.898623032408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45966.898623032408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45966.898623032408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45966.898623032408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45966.898623032408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45966.898623032408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45966.898623032408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45966.898623032408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45966.898623032408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45966.898623032408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45966.898623032408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45966.898623032408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45966.898623032408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45966.898623032408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45966.898623032408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45966.898623032408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45966.898623032408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45966.898623032408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45966.898623032408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45966.898623032408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45966.898623032408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45966.898623032408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45966.898623032408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45966.898623032408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45966.898623032408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45966.898623032408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45966.898623032408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45966.898623032408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45966.898623032408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45966.898623032408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45966.898623032408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45966.898623032408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45966.898623032408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45966.898623032408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45966.898623032408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45966.898623032408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75.066562731481099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39106</v>
      </c>
      <c r="F3" s="38">
        <v>45926.188877314817</v>
      </c>
      <c r="G3" s="143">
        <f t="shared" ref="G3" ca="1" si="0">IFERROR(NOW()-F3,"")</f>
        <v>40.709745717591431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39106</v>
      </c>
      <c r="F4" s="152">
        <v>45948.661111111112</v>
      </c>
      <c r="G4" s="153">
        <f ca="1">IFERROR(NOW()-F4,"")</f>
        <v>18.237511921295663</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45966.898622916669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45966.898622916669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45966.898622916669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45966.898622916669</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45966.898622916669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45966.898622916669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45966.898622916669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45966.898622916669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45966.898622916669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45966.898622916669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45966.898622916669</v>
      </c>
      <c r="H15" s="152"/>
      <c r="I15" s="151" t="str">
        <f>IFERROR(VLOOKUP(D15,DB!A:F,6,0),"")</f>
        <v/>
      </c>
      <c r="J15" s="151" t="str">
        <f>IFERROR(VLOOKUP(D15,DB!A:G,7,0),"")</f>
        <v/>
      </c>
      <c r="K15" s="151"/>
      <c r="L15" s="151" t="str">
        <f>IFERROR(VLOOKUP(D15,DB!A:I,9,0),"")</f>
        <v/>
      </c>
    </row>
    <row r="16" spans="1:13" ht="15.75">
      <c r="A16" s="151"/>
      <c r="B16" s="151" t="str">
        <f>IFERROR(VLOOKUP(D16,DB!A:K,11,0),"")</f>
        <v/>
      </c>
      <c r="C16" s="151"/>
      <c r="D16" s="177"/>
      <c r="E16" s="151"/>
      <c r="F16" s="152"/>
      <c r="G16" s="153">
        <f ca="1">IFERROR(NOW()-F16,"")</f>
        <v>45966.898622916669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45966.898622916669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45966.898622916669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45966.898622916669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45966.898622916669</v>
      </c>
      <c r="H20" s="152"/>
      <c r="I20" s="151" t="str">
        <f>IFERROR(VLOOKUP(D20,DB!A:F,6,0),"")</f>
        <v/>
      </c>
      <c r="J20" s="151" t="str">
        <f>IFERROR(VLOOKUP(D20,DB!A:G,7,0),"")</f>
        <v/>
      </c>
      <c r="K20" s="151"/>
      <c r="L20" s="151" t="str">
        <f>IFERROR(VLOOKUP(D20,DB!A:I,9,0),"")</f>
        <v/>
      </c>
    </row>
    <row r="21" spans="1:12" ht="15.75">
      <c r="A21" s="151"/>
      <c r="B21" s="151" t="str">
        <f>IFERROR(VLOOKUP(D21,DB!A:K,11,0),"")</f>
        <v/>
      </c>
      <c r="C21" s="151"/>
      <c r="D21" s="177"/>
      <c r="E21" s="151"/>
      <c r="F21" s="152"/>
      <c r="G21" s="153">
        <f ca="1">IFERROR(NOW()-F21,"")</f>
        <v>45966.898622916669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45966.898622916669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45966.898622916669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45966.898622916669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45966.898622916669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45966.898622916669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45966.898622916669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45966.898622916669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45966.898622916669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45966.898622916669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45966.898622916669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45966.898622916669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45966.898622916669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45966.898622916669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45966.898622916669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45966.898622916669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45966.898622916669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45966.898622916669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45966.898622916669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45966.898622916669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45966.898622916669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45966.898622916669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45966.898622916669</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45966.898622916669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45966.898622916669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45966.898622916669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45966.898622916669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45966.898622916669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45966.898622916669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45966.898622916669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45966.898622916669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45966.898622916669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45966.898622916669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45966.898622916669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45966.898622916669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45966.898622916669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45966.898622916669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45966.898622916669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45966.898622916669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45966.898622916669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45966.898622916669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45966.898622916669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45966.898622916669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45966.898622916669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45966.898622916669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45966.898622916669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45966.898622916669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45966.898622916669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45966.898622916669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45966.898622916669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45966.898622916669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45966.898622916669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45966.898622916669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45966.898622916669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45966.898622916669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45966.898622916669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45966.898622916669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45966.898622916669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45966.898622916669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45966.898622916669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45966.898622916669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45966.898622916669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45966.898622916669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45966.898622916669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45966.898622916669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45966.898622916669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45966.898622916669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45966.898622916669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45966.898622916669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45966.898622916669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45966.898622916669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45966.898622916669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45966.898622916669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45966.898622916669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45966.898622916669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45966.898622916669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45966.898622916669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45966.898622916669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45966.898622916669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45966.898622916669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45966.898622916669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45966.898622916669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45966.898622916669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45966.898622916669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45966.898622916669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45966.898622916669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45966.898622916669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45966.898622916669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45966.898622916669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45966.898622916669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45966.898622916669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45966.898622916669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45966.898622916669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45966.898622916669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45966.898622916669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45966.898622916669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45966.898622916669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45966.898622916669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45966.898622916669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45966.898622916669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45966.898622916669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45966.898622916669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45966.898622916669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45966.898622916669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45966.898622916669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45966.898622916669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45966.898622916669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45966.898622916669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45966.898622916669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45966.898622916669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45966.898622916669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45966.898622916669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45966.898622916669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45966.898622916669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45966.898622916669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45966.898622916669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45966.898622916669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45966.898622916669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45966.898622916669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45966.898622916669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45966.898622916669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45966.898622916669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45966.898622916669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45966.898622916669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45966.898622916669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45966.898622916669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45966.898622916669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45966.898622916669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45966.898622916669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45966.898622916669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45966.898622916669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45966.898622916669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45966.898622916669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45966.898622916669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45966.898622916669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45966.898622916669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45966.898622916669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45966.898622916669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45966.898622916669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45966.898622916669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45966.898622916669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45966.898622916669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45966.898622916669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45966.898622916669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45966.898622916669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45966.898622916669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45966.898623032408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45966.898623032408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45966.898623032408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45966.898623032408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45966.898623032408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45966.898623032408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45966.898623032408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45966.898623032408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45966.898623032408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45966.898623032408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45966.898623032408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45966.898623032408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45966.898623032408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45966.898623032408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45966.898623032408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45966.898623032408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45966.898623032408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45966.898623032408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45966.898623032408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45966.898623032408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45966.898623032408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45966.898623032408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45966.898623032408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45966.898623032408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45966.898623032408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45966.898623032408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45966.898623032408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45966.898623032408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45966.898623032408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45966.898623032408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45966.898623032408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45966.898623032408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45966.898623032408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45966.898623032408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45966.898623032408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45966.898623032408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45966.898623032408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45966.898623032408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45966.898623032408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45966.898623032408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45966.898623032408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45966.898623032408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45966.898623032408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45966.898623032408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45966.898623032408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45966.898623032408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45966.898623032408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45966.898623032408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45966.898623032408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45966.898623032408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45966.898623032408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45966.898623032408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45966.898623032408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45966.898623032408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45966.898623032408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45966.898623032408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45966.898623032408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45966.898623032408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45966.898623032408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45966.898623032408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45966.898623032408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45966.898623032408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45966.898623032408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45966.898623032408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45966.898623032408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45966.898623032408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45966.898623032408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45966.898623032408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45966.898623032408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45966.898623032408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45966.898623032408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45966.898623032408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45966.898623032408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45966.898623032408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45966.898623032408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45966.898623032408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45966.898623032408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45966.898623032408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45966.898623032408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45966.898623032408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45966.898623032408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45966.898623032408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45966.898623032408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45966.898623032408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45966.898623032408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45966.898623032408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45966.898623032408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45966.898623032408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45966.898623032408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45966.898623032408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45966.898623032408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45966.898623032408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45966.898623032408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45966.898623032408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45966.898623032408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45966.898623032408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45966.898623032408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45966.898623032408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45966.898623032408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45966.898623032408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45966.898623032408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45966.898623032408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45966.898623032408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45966.898623032408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45966.898623032408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45966.898623032408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45966.898623032408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45966.898623032408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45966.898623032408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45966.898623032408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45966.898623032408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45966.898623032408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45966.898623032408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45966.898623032408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45966.898623032408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45966.898623032408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45966.898623032408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45966.898623032408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45966.898623032408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45966.898623032408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45966.898623032408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45966.898623032408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45966.898623032408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45966.898623032408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45966.898623032408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45966.898623032408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45966.898623032408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45966.898623032408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45966.898623032408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45966.898623032408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45966.898623032408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45966.898623032408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45966.898623032408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45966.898623032408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45966.898623032408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45966.898623032408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45966.898623032408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45966.898623032408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45966.898623032408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45966.898623032408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45966.898623032408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45966.898623032408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45966.898623032408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45966.898623032408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45966.898623032408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45966.898623032408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45966.898623032408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45966.898623032408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45966.898623032408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45966.898623032408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45966.898623032408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45966.898623032408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45966.898622916669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45966.898622916669</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45966.898622916669</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45966.898622916669</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45966.898622916669</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45966.898622916669</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45966.898622916669</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45966.898622916669</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45966.898622916669</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45966.898622916669</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45966.898622916669</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45966.898622916669</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45966.898622916669</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45966.898622916669</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45966.898622916669</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45966.898622916669</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45966.898622916669</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45966.898622916669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45966.898622916669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45966.898622916669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45966.898622916669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45966.898622916669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45966.898622916669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45966.898622916669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45966.898622916669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45966.898622916669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45966.898622916669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45966.898622916669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45966.898622916669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45966.898622916669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45966.898622916669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45966.898622916669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45966.898622916669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45966.898622916669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45966.898622916669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45966.898622916669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45966.898622916669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2025-11-05T18:35:46Z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