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50" documentId="13_ncr:1_{F6CB121F-512D-4AA6-A0C1-0FB36C537598}" xr6:coauthVersionLast="47" xr6:coauthVersionMax="47" xr10:uidLastSave="{D6706E8C-2D46-49DE-9A4E-ECA2D2C04CD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<sst xmlns="http://schemas.openxmlformats.org/spreadsheetml/2006/main" count="179036" uniqueCount="39110">
  <si>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</si>
  <si>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</si>
  <si>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</si>
  <si>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</si>
  <si>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</si>
  <si>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</si>
  <si>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</si>
  <si>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</si>
  <si>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</si>
  <si>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</si>
  <si>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</si>
  <si>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</si>
  <si>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</si>
  <si>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</si>
  <si>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</si>
  <si>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</si>
  <si>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</si>
  <si>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</si>
  <si>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</si>
  <si>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</si>
  <si>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</si>
  <si>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</si>
  <si>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</si>
  <si>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</si>
  <si>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</si>
  <si>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</si>
  <si>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</si>
  <si>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</si>
  <si>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</si>
  <si>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</si>
  <si>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</si>
  <si>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</si>
  <si>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</si>
  <si>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</si>
  <si>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</si>
  <si>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</si>
  <si>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</si>
  <si>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</si>
  <si>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</si>
  <si>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</si>
  <si>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</si>
  <si>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</si>
  <si>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</si>
  <si>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</si>
  <si>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</si>
  <si>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</si>
  <si>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</si>
  <si>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</si>
  <si>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</si>
  <si>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</si>
  <si>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</si>
  <si>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</si>
  <si>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</si>
  <si>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</si>
  <si>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</si>
  <si>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</si>
  <si>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</si>
  <si>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</si>
  <si>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</si>
  <si>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</si>
  <si>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</si>
  <si>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</si>
  <si>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</si>
  <si>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</si>
  <si>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</si>
  <si>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</si>
  <si>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</si>
  <si>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</si>
  <si>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</si>
  <si>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</si>
  <si>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</si>
  <si>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</si>
  <si>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</si>
  <si>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</si>
  <si>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</si>
  <si>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</si>
  <si>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</si>
  <si>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</si>
  <si>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</si>
  <si>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</si>
  <si>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</si>
  <si>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</si>
  <si>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</si>
  <si>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</si>
  <si>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</si>
  <si>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</si>
  <si>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</si>
  <si>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</si>
  <si>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</si>
  <si>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</si>
  <si>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</si>
  <si>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</si>
  <si>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</si>
  <si>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</si>
  <si>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</si>
  <si>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</si>
  <si>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</si>
  <si>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</si>
  <si>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</si>
  <si>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</si>
  <si>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</si>
  <si>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</si>
  <si>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</si>
  <si>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</si>
  <si>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</si>
  <si>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</si>
  <si>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</si>
  <si>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</si>
  <si>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</si>
  <si>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</si>
  <si>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</si>
  <si>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</si>
  <si>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</si>
  <si>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</si>
  <si>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</si>
  <si>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</si>
  <si>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</si>
  <si>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</si>
  <si>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</si>
  <si>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</si>
  <si>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</si>
  <si>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</si>
  <si>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</si>
  <si>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</si>
  <si>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</si>
  <si>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</si>
  <si>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</si>
  <si>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</si>
  <si>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</si>
  <si>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</si>
  <si>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</si>
  <si>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</si>
  <si>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</si>
  <si>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</si>
  <si>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</si>
  <si>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</si>
  <si>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</si>
  <si>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</si>
  <si>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</si>
  <si>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</si>
  <si>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</si>
  <si>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</si>
  <si>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</si>
  <si>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</si>
  <si>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</si>
  <si>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</si>
  <si>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</si>
  <si>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</si>
  <si>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</si>
  <si>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</si>
  <si>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</si>
  <si>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</si>
  <si>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</si>
  <si>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</si>
  <si>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</si>
  <si>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</si>
  <si>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</si>
  <si>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</si>
  <si>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</si>
  <si>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</si>
  <si>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</si>
  <si>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</si>
  <si>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</si>
  <si>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</si>
  <si>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</si>
  <si>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</si>
  <si>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</si>
  <si>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</si>
  <si>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</si>
  <si>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</si>
  <si>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</si>
  <si>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</si>
  <si>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</si>
  <si>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</si>
  <si>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</si>
  <si>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</si>
  <si>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</si>
  <si>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</si>
  <si>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</si>
  <si>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</si>
  <si>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</si>
  <si>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</si>
  <si>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</si>
  <si>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</si>
  <si>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</si>
  <si>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</si>
  <si>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</si>
  <si>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</si>
  <si>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</si>
  <si>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</si>
  <si>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</si>
  <si>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</si>
  <si>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</si>
  <si>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</si>
  <si>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</si>
  <si>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</si>
  <si>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</si>
  <si>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</si>
  <si>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</si>
  <si>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</si>
  <si>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</si>
  <si>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</si>
  <si>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</si>
  <si>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</si>
  <si>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</si>
  <si>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</si>
  <si>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</si>
  <si>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</si>
  <si>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</si>
  <si>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</si>
  <si>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</si>
  <si>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</si>
  <si>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</si>
  <si>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</si>
  <si>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</si>
  <si>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</si>
  <si>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</si>
  <si>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</si>
  <si>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</si>
  <si>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</si>
  <si>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</si>
  <si>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</si>
  <si>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</si>
  <si>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</si>
  <si>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</si>
  <si>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</si>
  <si>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</si>
  <si>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</si>
  <si>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</si>
  <si>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</si>
  <si>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</si>
  <si>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</si>
  <si>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</si>
  <si>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</si>
  <si>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</si>
  <si>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</si>
  <si>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</si>
  <si>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</si>
  <si>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</si>
  <si>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</si>
  <si>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</si>
  <si>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</si>
  <si>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</si>
  <si>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</si>
  <si>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</si>
  <si>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</si>
  <si>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</si>
  <si>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</si>
  <si>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</si>
  <si>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</si>
  <si>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</si>
  <si>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</si>
  <si>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</si>
  <si>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</si>
  <si>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</si>
  <si>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</si>
  <si>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</si>
  <si>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</si>
  <si>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</si>
  <si>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</si>
  <si>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</si>
  <si>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</si>
  <si>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</si>
  <si>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</si>
  <si>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</si>
  <si>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</si>
  <si>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</si>
  <si>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</si>
  <si>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</si>
  <si>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</si>
  <si>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</si>
  <si>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</si>
  <si>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</si>
  <si>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</si>
  <si>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</si>
  <si>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</si>
  <si>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</si>
  <si>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</si>
  <si>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</si>
  <si>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</si>
  <si>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</si>
  <si>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</si>
  <si>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</si>
  <si>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</si>
  <si>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</si>
  <si>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</si>
  <si>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</si>
  <si>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</si>
  <si>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</si>
  <si>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</si>
  <si>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</si>
  <si>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</si>
  <si>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</si>
  <si>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</si>
  <si>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</si>
  <si>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</si>
  <si>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</si>
  <si>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</si>
  <si>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</si>
  <si>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</si>
  <si>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</si>
  <si>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</si>
  <si>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</si>
  <si>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</si>
  <si>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</si>
  <si>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</si>
  <si>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</si>
  <si>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</si>
  <si>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</si>
  <si>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</si>
  <si>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</si>
  <si>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</si>
  <si>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</si>
  <si>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</si>
  <si>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</si>
  <si>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</si>
  <si>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</si>
  <si>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</si>
  <si>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</si>
  <si>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</si>
  <si>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</si>
  <si>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</si>
  <si>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</si>
  <si>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</si>
  <si>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</si>
  <si>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</si>
  <si>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</si>
  <si>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</si>
  <si>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</si>
  <si>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</si>
  <si>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</si>
  <si>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</si>
  <si>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</si>
  <si>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</si>
  <si>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</si>
  <si>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</si>
  <si>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</si>
  <si>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</si>
  <si>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</si>
  <si>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</si>
  <si>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</si>
  <si>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</si>
  <si>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</si>
  <si>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</si>
  <si>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</si>
  <si>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</si>
  <si>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</si>
  <si>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</si>
  <si>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</si>
  <si>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</si>
  <si>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</si>
  <si>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</si>
  <si>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</si>
  <si>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</si>
  <si>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</si>
  <si>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</si>
  <si>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</si>
  <si>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</si>
  <si>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</si>
  <si>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</si>
  <si>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</si>
  <si>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</si>
  <si>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</si>
  <si>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</si>
  <si>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</si>
  <si>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</si>
  <si>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</si>
  <si>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</si>
  <si>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</si>
  <si>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</si>
  <si>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</si>
  <si>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</si>
  <si>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</si>
  <si>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</si>
  <si>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</si>
  <si>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</si>
  <si>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</si>
  <si>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</si>
  <si>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</si>
  <si>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</si>
  <si>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</si>
  <si>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</si>
  <si>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</si>
  <si>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</si>
  <si>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</si>
  <si>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</si>
  <si>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</si>
  <si>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</si>
  <si>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</si>
  <si>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</si>
  <si>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</si>
  <si>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</si>
  <si>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</si>
  <si>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</si>
  <si>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</si>
  <si>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</si>
  <si>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</si>
  <si>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</si>
  <si>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</si>
  <si>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</si>
  <si>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</si>
  <si>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</si>
  <si>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</si>
  <si>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</si>
  <si>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</si>
  <si>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</si>
  <si>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</si>
  <si>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</si>
  <si>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</si>
  <si>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</si>
  <si>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</si>
  <si>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</si>
  <si>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</si>
  <si>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</si>
  <si>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</si>
  <si>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</si>
  <si>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</si>
  <si>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</si>
  <si>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</si>
  <si>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</si>
  <si>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</si>
  <si>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</si>
  <si>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</si>
  <si>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</si>
  <si>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</si>
  <si>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</si>
  <si>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</si>
  <si>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</si>
  <si>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</si>
  <si>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</si>
  <si>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</si>
  <si>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</si>
  <si>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</si>
  <si>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</si>
  <si>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</si>
  <si>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</si>
  <si>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</si>
  <si>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</si>
  <si>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</si>
  <si>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</si>
  <si>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</si>
  <si>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</si>
  <si>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</si>
  <si>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</si>
  <si>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</si>
  <si>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</si>
  <si>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</si>
  <si>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</si>
  <si>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</si>
  <si>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</si>
  <si>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</si>
  <si>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</si>
  <si>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</si>
  <si>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</si>
  <si>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</si>
  <si>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</si>
  <si>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</si>
  <si>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</si>
  <si>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</si>
  <si>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</si>
  <si>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</si>
  <si>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</si>
  <si>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</si>
  <si>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</si>
  <si>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</si>
  <si>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</si>
  <si>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</si>
  <si>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</si>
  <si>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</si>
  <si>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</si>
  <si>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</si>
  <si>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</si>
  <si>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</si>
  <si>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</si>
  <si>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</si>
  <si>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</si>
  <si>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</si>
  <si>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</si>
  <si>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</si>
  <si>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</si>
  <si>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</si>
  <si>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</si>
  <si>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</si>
  <si>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</si>
  <si>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</si>
  <si>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</si>
  <si>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</si>
  <si>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</si>
  <si>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</si>
  <si>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</si>
  <si>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</si>
  <si>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</si>
  <si>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</si>
  <si>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</si>
  <si>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</si>
  <si>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</si>
  <si>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</si>
  <si>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</si>
  <si>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</si>
  <si>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</si>
  <si>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</si>
  <si>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</si>
  <si>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</si>
  <si>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</si>
  <si>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</si>
  <si>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</si>
  <si>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</si>
  <si>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</si>
  <si>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</si>
  <si>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</si>
  <si>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</si>
  <si>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</si>
  <si>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</si>
  <si>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</si>
  <si>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</si>
  <si>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</si>
  <si>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</si>
  <si>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</si>
  <si>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</si>
  <si>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</si>
  <si>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</si>
  <si>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</si>
  <si>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</si>
  <si>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</si>
  <si>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</si>
  <si>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</si>
  <si>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</si>
  <si>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</si>
  <si>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</si>
  <si>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</si>
  <si>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</si>
  <si>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</si>
  <si>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</si>
  <si>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</si>
  <si>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</si>
  <si>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</si>
  <si>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</si>
  <si>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</si>
  <si>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</si>
  <si>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</si>
  <si>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</si>
  <si>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</si>
  <si>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</si>
  <si>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</si>
  <si>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</si>
  <si>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</si>
  <si>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</si>
  <si>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</si>
  <si>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</si>
  <si>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</si>
  <si>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</si>
  <si>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</si>
  <si>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</si>
  <si>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</si>
  <si>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</si>
  <si>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</si>
  <si>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</si>
  <si>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</si>
  <si>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</si>
  <si>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</si>
  <si>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</si>
  <si>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</si>
  <si>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</si>
  <si>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</si>
  <si>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</si>
  <si>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</si>
  <si>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</si>
  <si>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</si>
  <si>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</si>
  <si>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</si>
  <si>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</si>
  <si>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</si>
  <si>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</si>
  <si>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</si>
  <si>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</si>
  <si>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</si>
  <si>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</si>
  <si>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</si>
  <si>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</si>
  <si>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</si>
  <si>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</si>
  <si>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</si>
  <si>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</si>
  <si>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</si>
  <si>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</si>
  <si>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</si>
  <si>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</si>
  <si>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</si>
  <si>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</si>
  <si>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</si>
  <si>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</si>
  <si>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</si>
  <si>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</si>
  <si>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</si>
  <si>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</si>
  <si>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</si>
  <si>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</si>
  <si>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</si>
  <si>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</si>
  <si>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</si>
  <si>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</si>
  <si>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</si>
  <si>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</si>
  <si>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</si>
  <si>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</si>
  <si>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</si>
  <si>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</si>
  <si>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</si>
  <si>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</si>
  <si>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</si>
  <si>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</si>
  <si>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</si>
  <si>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</si>
  <si>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</si>
  <si>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</si>
  <si>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</si>
  <si>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</si>
  <si>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</si>
  <si>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</si>
  <si>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</si>
  <si>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</si>
  <si>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</si>
  <si>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</si>
  <si>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</si>
  <si>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</si>
  <si>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</si>
  <si>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</si>
  <si>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</si>
  <si>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</si>
  <si>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</si>
  <si>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</si>
  <si>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</si>
  <si>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</si>
  <si>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</si>
  <si>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</si>
  <si>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</si>
  <si>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</si>
  <si>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</si>
  <si>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</si>
  <si>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</si>
  <si>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</si>
  <si>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</si>
  <si>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</si>
  <si>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</si>
  <si>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</si>
  <si>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</si>
  <si>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</si>
  <si>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</si>
  <si>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</si>
  <si>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</si>
  <si>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</si>
  <si>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</si>
  <si>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</si>
  <si>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</si>
  <si>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</si>
  <si>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</si>
  <si>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</si>
  <si>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</si>
  <si>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</si>
  <si>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</si>
  <si>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</si>
  <si>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</si>
  <si>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</si>
  <si>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</si>
  <si>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</si>
  <si>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</si>
  <si>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</si>
  <si>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</si>
  <si>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</si>
  <si>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</si>
  <si>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</si>
  <si>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</si>
  <si>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</si>
  <si>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</si>
  <si>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</si>
  <si>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</si>
  <si>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</si>
  <si>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</si>
  <si>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</si>
  <si>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</si>
  <si>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</si>
  <si>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</si>
  <si>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</si>
  <si>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</si>
  <si>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</si>
  <si>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</si>
  <si>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</si>
  <si>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</si>
  <si>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</si>
  <si>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</si>
  <si>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</si>
  <si>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</si>
  <si>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</si>
  <si>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</si>
  <si>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</si>
  <si>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</si>
  <si>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</si>
  <si>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</si>
  <si>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</si>
  <si>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</si>
  <si>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</si>
  <si>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</si>
  <si>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</si>
  <si>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</si>
  <si>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</si>
  <si>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</si>
  <si>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</si>
  <si>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</si>
  <si>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</si>
  <si>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</si>
  <si>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</si>
  <si>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</si>
  <si>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</si>
  <si>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</si>
  <si>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</si>
  <si>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</si>
  <si>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</si>
  <si>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</si>
  <si>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</si>
  <si>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</si>
  <si>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</si>
  <si>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</si>
  <si>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</si>
  <si>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</si>
  <si>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</si>
  <si>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</si>
  <si>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</si>
  <si>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</si>
  <si>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</si>
  <si>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</si>
  <si>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</si>
  <si>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</si>
  <si>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</si>
  <si>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</si>
  <si>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</si>
  <si>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</si>
  <si>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</si>
  <si>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</si>
  <si>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</si>
  <si>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</si>
  <si>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</si>
  <si>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</si>
  <si>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</si>
  <si>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</si>
  <si>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</si>
  <si>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</si>
  <si>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</si>
  <si>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</si>
  <si>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</si>
  <si>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</si>
  <si>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</si>
  <si>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</si>
  <si>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</si>
  <si>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</si>
  <si>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</si>
  <si>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</si>
  <si>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</si>
  <si>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</si>
  <si>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</si>
  <si>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</si>
  <si>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</si>
  <si>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</si>
  <si>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</si>
  <si>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</si>
  <si>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</si>
  <si>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</si>
  <si>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</si>
  <si>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</si>
  <si>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</si>
  <si>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</si>
  <si>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</si>
  <si>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</si>
  <si>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</si>
  <si>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</si>
  <si>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</si>
  <si>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</si>
  <si>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</si>
  <si>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</si>
  <si>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</si>
  <si>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</si>
  <si>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</si>
  <si>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</si>
  <si>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</si>
  <si>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</si>
  <si>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</si>
  <si>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</si>
  <si>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</si>
  <si>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</si>
  <si>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</si>
  <si>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</si>
  <si>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</si>
  <si>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</si>
  <si>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</si>
  <si>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</si>
  <si>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</si>
  <si>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</si>
  <si>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</si>
  <si>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</si>
  <si>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</si>
  <si>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</si>
  <si>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</si>
  <si>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</si>
  <si>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</si>
  <si>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</si>
  <si>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</si>
  <si>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</si>
  <si>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</si>
  <si>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</si>
  <si>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</si>
  <si>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</si>
  <si>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</si>
  <si>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</si>
  <si>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</si>
  <si>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</si>
  <si>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</si>
  <si>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</si>
  <si>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</si>
  <si>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</si>
  <si>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</si>
  <si>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</si>
  <si>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</si>
  <si>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</si>
  <si>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</si>
  <si>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</si>
  <si>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</si>
  <si>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</si>
  <si>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</si>
  <si>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</si>
  <si>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</si>
  <si>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</si>
  <si>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</si>
  <si>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</si>
  <si>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</si>
  <si>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</si>
  <si>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</si>
  <si>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</si>
  <si>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</si>
  <si>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</si>
  <si>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</si>
  <si>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</si>
  <si>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</si>
  <si>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</si>
  <si>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</si>
  <si>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</si>
  <si>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</si>
  <si>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</si>
  <si>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</si>
  <si>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</si>
  <si>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</si>
  <si>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</si>
  <si>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</si>
  <si>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</si>
  <si>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</si>
  <si>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</si>
  <si>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</si>
  <si>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</si>
  <si>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</si>
  <si>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</si>
  <si>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</si>
  <si>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</si>
  <si>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</si>
  <si>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</si>
  <si>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</si>
  <si>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</si>
  <si>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</si>
  <si>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</si>
  <si>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</si>
  <si>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</si>
  <si>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</si>
  <si>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</si>
  <si>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</si>
  <si>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</si>
  <si>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</si>
  <si>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</si>
  <si>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</si>
  <si>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</si>
  <si>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</si>
  <si>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</si>
  <si>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</si>
  <si>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</si>
  <si>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</si>
  <si>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</si>
  <si>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</si>
  <si>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</si>
  <si>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</si>
  <si>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</si>
  <si>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</si>
  <si>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</si>
  <si>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</si>
  <si>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</si>
  <si>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</si>
  <si>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</si>
  <si>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</si>
  <si>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</si>
  <si>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</si>
  <si>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</si>
  <si>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</si>
  <si>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</si>
  <si>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</si>
  <si>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</si>
  <si>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</si>
  <si>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</si>
  <si>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</si>
  <si>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</si>
  <si>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</si>
  <si>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</si>
  <si>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</si>
  <si>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</si>
  <si>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</si>
  <si>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</si>
  <si>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</si>
  <si>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</si>
  <si>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</si>
  <si>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</si>
  <si>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</si>
  <si>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</si>
  <si>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</si>
  <si>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</si>
  <si>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</si>
  <si>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</si>
  <si>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</si>
  <si>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</si>
  <si>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</si>
  <si>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</si>
  <si>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</si>
  <si>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</si>
  <si>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</si>
  <si>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</si>
  <si>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</si>
  <si>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</si>
  <si>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</si>
  <si>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</si>
  <si>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</si>
  <si>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</si>
  <si>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</si>
  <si>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</si>
  <si>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</si>
  <si>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</si>
  <si>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</si>
  <si>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</si>
  <si>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</si>
  <si>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</si>
  <si>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</si>
  <si>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</si>
  <si>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</si>
  <si>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</si>
  <si>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</si>
  <si>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</si>
  <si>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</si>
  <si>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</si>
  <si>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</si>
  <si>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</si>
  <si>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</si>
  <si>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</si>
  <si>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</si>
  <si>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</si>
  <si>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</si>
  <si>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</si>
  <si>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</si>
  <si>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</si>
  <si>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</si>
  <si>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</si>
  <si>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</si>
  <si>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</si>
  <si>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</si>
  <si>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</si>
  <si>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</si>
  <si>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</si>
  <si>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</si>
  <si>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</si>
  <si>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</si>
  <si>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</si>
  <si>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</si>
  <si>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</si>
  <si>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</si>
  <si>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</si>
  <si>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</si>
  <si>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</si>
  <si>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</si>
  <si>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</si>
  <si>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</si>
  <si>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</si>
  <si>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</si>
  <si>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</si>
  <si>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</si>
  <si>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</si>
  <si>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</si>
  <si>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</si>
  <si>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</si>
  <si>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</si>
  <si>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</si>
  <si>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</si>
  <si>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</si>
  <si>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</si>
  <si>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</si>
  <si>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</si>
  <si>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</si>
  <si>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</si>
  <si>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</si>
  <si>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</si>
  <si>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</si>
  <si>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</si>
  <si>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</si>
  <si>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</si>
  <si>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</si>
  <si>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</si>
  <si>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</si>
  <si>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</si>
  <si>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</si>
  <si>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</si>
  <si>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</si>
  <si>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</si>
  <si>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</si>
  <si>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</si>
  <si>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</si>
  <si>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</si>
  <si>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</si>
  <si>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</si>
  <si>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</si>
  <si>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</si>
  <si>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</si>
  <si>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</si>
  <si>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</si>
  <si>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</si>
  <si>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</si>
  <si>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</si>
  <si>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</si>
  <si>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</si>
  <si>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</si>
  <si>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</si>
  <si>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</si>
  <si>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</si>
  <si>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</si>
  <si>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</si>
  <si>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</si>
  <si>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</si>
  <si>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</si>
  <si>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</si>
  <si>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</si>
  <si>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</si>
  <si>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</si>
  <si>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</si>
  <si>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</si>
  <si>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</si>
  <si>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</si>
  <si>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</si>
  <si>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</si>
  <si>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</si>
  <si>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</si>
  <si>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</si>
  <si>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</si>
  <si>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</si>
  <si>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</si>
  <si>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</si>
  <si>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</si>
  <si>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</si>
  <si>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</si>
  <si>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</si>
  <si>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</si>
  <si>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</si>
  <si>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</si>
  <si>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</si>
  <si>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</si>
  <si>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</si>
  <si>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</si>
  <si>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</si>
  <si>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</si>
  <si>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</si>
  <si>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</si>
  <si>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</si>
  <si>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</si>
  <si>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</si>
  <si>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</si>
  <si>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</si>
  <si>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</si>
  <si>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</si>
  <si>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</si>
  <si>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</si>
  <si>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</si>
  <si>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</si>
  <si>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</si>
  <si>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</si>
  <si>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</si>
  <si>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</si>
  <si>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</si>
  <si>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</si>
  <si>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</si>
  <si>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</si>
  <si>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</si>
  <si>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</si>
  <si>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</si>
  <si>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</si>
  <si>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</si>
  <si>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</si>
  <si>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</si>
  <si>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</si>
  <si>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</si>
  <si>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</si>
  <si>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</si>
  <si>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</si>
  <si>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</si>
  <si>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</si>
  <si>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</si>
  <si>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</si>
  <si>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</si>
  <si>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</si>
  <si>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</si>
  <si>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</si>
  <si>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</si>
  <si>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</si>
  <si>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</si>
  <si>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</si>
  <si>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</si>
  <si>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</si>
  <si>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</si>
  <si>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</si>
  <si>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</si>
  <si>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</si>
  <si>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</si>
  <si>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</si>
  <si>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</si>
  <si>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</si>
  <si>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</si>
  <si>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</si>
  <si>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</si>
  <si>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</si>
  <si>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</si>
  <si>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</si>
  <si>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</si>
  <si>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</si>
  <si>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</si>
  <si>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</si>
  <si>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</si>
  <si>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</si>
  <si>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</si>
  <si>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</si>
  <si>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</si>
  <si>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</si>
  <si>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</si>
  <si>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</si>
  <si>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</si>
  <si>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</si>
  <si>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</si>
  <si>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</si>
  <si>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</si>
  <si>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</si>
  <si>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</si>
  <si>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</si>
  <si>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</si>
  <si>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</si>
  <si>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</si>
  <si>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</si>
  <si>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</si>
  <si>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</si>
  <si>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</si>
  <si>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</si>
  <si>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</si>
  <si>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</si>
  <si>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</si>
  <si>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</si>
  <si>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</si>
  <si>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</si>
  <si>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</si>
  <si>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</si>
  <si>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</si>
  <si>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</si>
  <si>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</si>
  <si>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</si>
  <si>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</si>
  <si>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</si>
  <si>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</si>
  <si>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</si>
  <si>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</si>
  <si>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</si>
  <si>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</si>
  <si>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</si>
  <si>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</si>
  <si>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</si>
  <si>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</si>
  <si>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</si>
  <si>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</si>
  <si>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</si>
  <si>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</si>
  <si>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</si>
  <si>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</si>
  <si>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</si>
  <si>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</si>
  <si>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</si>
  <si>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</si>
  <si>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</si>
  <si>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</si>
  <si>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</si>
  <si>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</si>
  <si>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</si>
  <si>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</si>
  <si>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</si>
  <si>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</si>
  <si>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</si>
  <si>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</si>
  <si>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</si>
  <si>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</si>
  <si>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</si>
  <si>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</si>
  <si>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</si>
  <si>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</si>
  <si>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</si>
  <si>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</si>
  <si>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</si>
  <si>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</si>
  <si>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</si>
  <si>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</si>
  <si>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</si>
  <si>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</si>
  <si>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</si>
  <si>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</si>
  <si>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</si>
  <si>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</si>
  <si>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</si>
  <si>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</si>
  <si>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</si>
  <si>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</si>
  <si>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</si>
  <si>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</si>
  <si>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</si>
  <si>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</si>
  <si>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</si>
  <si>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</si>
  <si>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</si>
  <si>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</si>
  <si>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</si>
  <si>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</si>
  <si>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</si>
  <si>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</si>
  <si>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</si>
  <si>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</si>
  <si>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</si>
  <si>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</si>
  <si>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</si>
  <si>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</si>
  <si>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</si>
  <si>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</si>
  <si>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</si>
  <si>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</si>
  <si>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</si>
  <si>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</si>
  <si>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</si>
  <si>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</si>
  <si>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</si>
  <si>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</si>
  <si>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</si>
  <si>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</si>
  <si>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</si>
  <si>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</si>
  <si>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</si>
  <si>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</si>
  <si>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</si>
  <si>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</si>
  <si>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</si>
  <si>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</si>
  <si>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</si>
  <si>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</si>
  <si>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</si>
  <si>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</si>
  <si>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</si>
  <si>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</si>
  <si>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</si>
  <si>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</si>
  <si>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</si>
  <si>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</si>
  <si>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</si>
  <si>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</si>
  <si>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</si>
  <si>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</si>
  <si>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</si>
  <si>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</si>
  <si>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</si>
  <si>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</si>
  <si>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</si>
  <si>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</si>
  <si>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</si>
  <si>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</si>
  <si>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</si>
  <si>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</si>
  <si>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</si>
  <si>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</si>
  <si>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</si>
  <si>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</si>
  <si>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</si>
  <si>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</si>
  <si>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</si>
  <si>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</si>
  <si>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</si>
  <si>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</si>
  <si>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</si>
  <si>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</si>
  <si>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</si>
  <si>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</si>
  <si>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</si>
  <si>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</si>
  <si>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</si>
  <si>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</si>
  <si>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</si>
  <si>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</si>
  <si>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</si>
  <si>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</si>
  <si>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</si>
  <si>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</si>
  <si>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</si>
  <si>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</si>
  <si>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</si>
  <si>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</si>
  <si>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</si>
  <si>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</si>
  <si>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</si>
  <si>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</si>
  <si>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</si>
  <si>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</si>
  <si>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</si>
  <si>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</si>
  <si>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</si>
  <si>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</si>
  <si>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</si>
  <si>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</si>
  <si>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</si>
  <si>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</si>
  <si>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</si>
  <si>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</si>
  <si>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</si>
  <si>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</si>
  <si>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</si>
  <si>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</si>
  <si>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</si>
  <si>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</si>
  <si>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</si>
  <si>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</si>
  <si>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</si>
  <si>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</si>
  <si>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</si>
  <si>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</si>
  <si>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</si>
  <si>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</si>
  <si>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</si>
  <si>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</si>
  <si>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</si>
  <si>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</si>
  <si>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</si>
  <si>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</si>
  <si>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</si>
  <si>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</si>
  <si>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</si>
  <si>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</si>
  <si>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</si>
  <si>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</si>
  <si>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</si>
  <si>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</si>
  <si>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</si>
  <si>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</si>
  <si>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</si>
  <si>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</si>
  <si>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</si>
  <si>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</si>
  <si>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</si>
  <si>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</si>
  <si>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</si>
  <si>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</si>
  <si>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</si>
  <si>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</si>
  <si>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</si>
  <si>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</si>
  <si>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</si>
  <si>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</si>
  <si>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</si>
  <si>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</si>
  <si>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</si>
  <si>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</si>
  <si>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</si>
  <si>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</si>
  <si>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</si>
  <si>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</si>
  <si>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</si>
  <si>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</si>
  <si>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</si>
  <si>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</si>
  <si>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</si>
  <si>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</si>
  <si>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</si>
  <si>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</si>
  <si>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</si>
  <si>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</si>
  <si>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</si>
  <si>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</si>
  <si>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</si>
  <si>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</si>
  <si>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</si>
  <si>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</si>
  <si>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</si>
  <si>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</si>
  <si>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</si>
  <si>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</si>
  <si>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</si>
  <si>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</si>
  <si>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</si>
  <si>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</si>
  <si>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</si>
  <si>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</si>
  <si>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</si>
  <si>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</si>
  <si>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</si>
  <si>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</si>
  <si>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</si>
  <si>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</si>
  <si>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</si>
  <si>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</si>
  <si>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</si>
  <si>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</si>
  <si>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</si>
  <si>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</si>
  <si>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</si>
  <si>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</si>
  <si>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</si>
  <si>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</si>
  <si>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</si>
  <si>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</si>
  <si>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</si>
  <si>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</si>
  <si>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</si>
  <si>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</si>
  <si>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</si>
  <si>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</si>
  <si>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</si>
  <si>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</si>
  <si>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</si>
  <si>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</si>
  <si>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</si>
  <si>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</si>
  <si>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</si>
  <si>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</si>
  <si>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</si>
  <si>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</si>
  <si>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</si>
  <si>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</si>
  <si>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</si>
  <si>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</si>
  <si>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</si>
  <si>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</si>
  <si>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</si>
  <si>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</si>
  <si>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</si>
  <si>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</si>
  <si>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</si>
  <si>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</si>
  <si>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</si>
  <si>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</si>
  <si>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</si>
  <si>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</si>
  <si>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</si>
  <si>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</si>
  <si>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</si>
  <si>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</si>
  <si>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</si>
  <si>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</si>
  <si>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</si>
  <si>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</si>
  <si>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</si>
  <si>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</si>
  <si>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</si>
  <si>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</si>
  <si>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</si>
  <si>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</si>
  <si>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</si>
  <si>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</si>
  <si>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</si>
  <si>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</si>
  <si>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</si>
  <si>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</si>
  <si>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</si>
  <si>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</si>
  <si>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</si>
  <si>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</si>
  <si>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</si>
  <si>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</si>
  <si>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</si>
  <si>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</si>
  <si>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</si>
  <si>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</si>
  <si>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</si>
  <si>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</si>
  <si>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</si>
  <si>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</si>
  <si>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</si>
  <si>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</si>
  <si>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</si>
  <si>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</si>
  <si>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</si>
  <si>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</si>
  <si>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</si>
  <si>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</si>
  <si>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</si>
  <si>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</si>
  <si>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</si>
  <si>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</si>
  <si>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</si>
  <si>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</si>
  <si>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</si>
  <si>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</si>
  <si>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</si>
  <si>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</si>
  <si>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</si>
  <si>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</si>
  <si>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</si>
  <si>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</si>
  <si>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</si>
  <si>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</si>
  <si>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</si>
  <si>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</si>
  <si>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</si>
  <si>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</si>
  <si>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</si>
  <si>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</si>
  <si>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</si>
  <si>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</si>
  <si>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</si>
  <si>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</si>
  <si>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</si>
  <si>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</si>
  <si>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</si>
  <si>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</si>
  <si>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</si>
  <si>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</si>
  <si>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</si>
  <si>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</si>
  <si>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</si>
  <si>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</si>
  <si>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</si>
  <si>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</si>
  <si>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</si>
  <si>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</si>
  <si>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</si>
  <si>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</si>
  <si>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</si>
  <si>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</si>
  <si>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</si>
  <si>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</si>
  <si>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</si>
  <si>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</si>
  <si>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</si>
  <si>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</si>
  <si>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</si>
  <si>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</si>
  <si>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</si>
  <si>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</si>
  <si>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</si>
  <si>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</si>
  <si>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</si>
  <si>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</si>
  <si>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</si>
  <si>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</si>
  <si>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</si>
  <si>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</si>
  <si>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</si>
  <si>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</si>
  <si>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</si>
  <si>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</si>
  <si>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</si>
  <si>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</si>
  <si>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</si>
  <si>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</si>
  <si>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</si>
  <si>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</si>
  <si>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</si>
  <si>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</si>
  <si>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</si>
  <si>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</si>
  <si>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</si>
  <si>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</si>
  <si>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</si>
  <si>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</si>
  <si>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</si>
  <si>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</si>
  <si>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</si>
  <si>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</si>
  <si>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</si>
  <si>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</si>
  <si>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</si>
  <si>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</si>
  <si>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</si>
  <si>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</si>
  <si>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</si>
  <si>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</si>
  <si>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</si>
  <si>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</si>
  <si>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</si>
  <si>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</si>
  <si>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</si>
  <si>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</si>
  <si>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</si>
  <si>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</si>
  <si>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</si>
  <si>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</si>
  <si>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</si>
  <si>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</si>
  <si>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</si>
  <si>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</si>
  <si>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</si>
  <si>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</si>
  <si>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</si>
  <si>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</si>
  <si>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</si>
  <si>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</si>
  <si>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</si>
  <si>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</si>
  <si>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</si>
  <si>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</si>
  <si>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</si>
  <si>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</si>
  <si>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</si>
  <si>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</si>
  <si>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</si>
  <si>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</si>
  <si>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</si>
  <si>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</si>
  <si>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</si>
  <si>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</si>
  <si>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</si>
  <si>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</si>
  <si>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</si>
  <si>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</si>
  <si>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</si>
  <si>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</si>
  <si>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</si>
  <si>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</si>
  <si>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</si>
  <si>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</si>
  <si>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</si>
  <si>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</si>
  <si>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</si>
  <si>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</si>
  <si>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</si>
  <si>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</si>
  <si>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</si>
  <si>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</si>
  <si>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</si>
  <si>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</si>
  <si>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</si>
  <si>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</si>
  <si>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</si>
  <si>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</si>
  <si>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</si>
  <si>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</si>
  <si>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</si>
  <si>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</si>
  <si>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</si>
  <si>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</si>
  <si>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</si>
  <si>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</si>
  <si>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</si>
  <si>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</si>
  <si>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</si>
  <si>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</si>
  <si>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</si>
  <si>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</si>
  <si>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</si>
  <si>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</si>
  <si>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</si>
  <si>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</si>
  <si>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</si>
  <si>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</si>
  <si>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</si>
  <si>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</si>
  <si>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</si>
  <si>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</si>
  <si>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</si>
  <si>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</si>
  <si>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</si>
  <si>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</si>
  <si>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</si>
  <si>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</si>
  <si>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</si>
  <si>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</si>
  <si>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</si>
  <si>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</si>
  <si>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</si>
  <si>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</si>
  <si>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</si>
  <si>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</si>
  <si>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</si>
  <si>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</si>
  <si>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</si>
  <si>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</si>
  <si>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</si>
  <si>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</si>
  <si>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</si>
  <si>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</si>
  <si>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</si>
  <si>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</si>
  <si>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</si>
  <si>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</si>
  <si>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</si>
  <si>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</si>
  <si>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</si>
  <si>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</si>
  <si>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</si>
  <si>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</si>
  <si>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</si>
  <si>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</si>
  <si>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</si>
  <si>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</si>
  <si>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</si>
  <si>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</si>
  <si>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</si>
  <si>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</si>
  <si>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</si>
  <si>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</si>
  <si>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</si>
  <si>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</si>
  <si>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</si>
  <si>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</si>
  <si>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</si>
  <si>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</si>
  <si>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</si>
  <si>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</si>
  <si>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</si>
  <si>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</si>
  <si>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</si>
  <si>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</si>
  <si>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</si>
  <si>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</si>
  <si>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</si>
  <si>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</si>
  <si>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</si>
  <si>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</si>
  <si>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</si>
  <si>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</si>
  <si>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</si>
  <si>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</si>
  <si>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</si>
  <si>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</si>
  <si>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</si>
  <si>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</si>
  <si>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</si>
  <si>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</si>
  <si>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</si>
  <si>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</si>
  <si>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</si>
  <si>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</si>
  <si>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</si>
  <si>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</si>
  <si>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</si>
  <si>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</si>
  <si>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</si>
  <si>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</si>
  <si>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</si>
  <si>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</si>
  <si>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</si>
  <si>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</si>
  <si>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</si>
  <si>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</si>
  <si>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</si>
  <si>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</si>
  <si>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</si>
  <si>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</si>
  <si>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</si>
  <si>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</si>
  <si>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</si>
  <si>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</si>
  <si>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</si>
  <si>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</si>
  <si>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</si>
  <si>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</si>
  <si>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</si>
  <si>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</si>
  <si>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</si>
  <si>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</si>
  <si>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</si>
  <si>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</si>
  <si>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</si>
  <si>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</si>
  <si>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</si>
  <si>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</si>
  <si>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</si>
  <si>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</si>
  <si>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</si>
  <si>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</si>
  <si>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</si>
  <si>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</si>
  <si>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</si>
  <si>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</si>
  <si>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</si>
  <si>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</si>
  <si>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</si>
  <si>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</si>
  <si>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</si>
  <si>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</si>
  <si>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</si>
  <si>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</si>
  <si>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</si>
  <si>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</si>
  <si>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</si>
  <si>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</si>
  <si>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</si>
  <si>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</si>
  <si>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</si>
  <si>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</si>
  <si>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</si>
  <si>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</si>
  <si>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</si>
  <si>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</si>
  <si>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</si>
  <si>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</si>
  <si>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</si>
  <si>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</si>
  <si>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</si>
  <si>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</si>
  <si>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</si>
  <si>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</si>
  <si>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</si>
  <si>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</si>
  <si>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</si>
  <si>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</si>
  <si>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</si>
  <si>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</si>
  <si>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</si>
  <si>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</si>
  <si>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</si>
  <si>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</si>
  <si>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</si>
  <si>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</si>
  <si>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</si>
  <si>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</si>
  <si>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</si>
  <si>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</si>
  <si>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</si>
  <si>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</si>
  <si>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</si>
  <si>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</si>
  <si>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</si>
  <si>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</si>
  <si>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</si>
  <si>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</si>
  <si>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</si>
  <si>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</si>
  <si>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</si>
  <si>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</si>
  <si>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</si>
  <si>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</si>
  <si>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</si>
  <si>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</si>
  <si>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</si>
  <si>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</si>
  <si>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</si>
  <si>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</si>
  <si>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</si>
  <si>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</si>
  <si>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</si>
  <si>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</si>
  <si>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</si>
  <si>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</si>
  <si>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</si>
  <si>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</si>
  <si>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</si>
  <si>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</si>
  <si>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</si>
  <si>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</si>
  <si>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</si>
  <si>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</si>
  <si>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</si>
  <si>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</si>
  <si>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</si>
  <si>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</si>
  <si>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</si>
  <si>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</si>
  <si>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</si>
  <si>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</si>
  <si>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</si>
  <si>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</si>
  <si>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</si>
  <si>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</si>
  <si>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</si>
  <si>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</si>
  <si>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</si>
  <si>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</si>
  <si>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</si>
  <si>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</si>
  <si>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</si>
  <si>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</si>
  <si>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</si>
  <si>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</si>
  <si>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</si>
  <si>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</si>
  <si>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</si>
  <si>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</si>
  <si>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</si>
  <si>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</si>
  <si>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</si>
  <si>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</si>
  <si>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</si>
  <si>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</si>
  <si>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</si>
  <si>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</si>
  <si>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</si>
  <si>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</si>
  <si>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</si>
  <si>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</si>
  <si>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</si>
  <si>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</si>
  <si>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</si>
  <si>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</si>
  <si>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</si>
  <si>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</si>
  <si>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</si>
  <si>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</si>
  <si>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</si>
  <si>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</si>
  <si>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</si>
  <si>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</si>
  <si>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</si>
  <si>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</si>
  <si>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</si>
  <si>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</si>
  <si>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</si>
  <si>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</si>
  <si>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</si>
  <si>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</si>
  <si>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</si>
  <si>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</si>
  <si>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</si>
  <si>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</si>
  <si>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</si>
  <si>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</si>
  <si>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</si>
  <si>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</si>
  <si>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</si>
  <si>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</si>
  <si>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</si>
  <si>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</si>
  <si>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</si>
  <si>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</si>
  <si>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</si>
  <si>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</si>
  <si>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</si>
  <si>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</si>
  <si>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</si>
  <si>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</si>
  <si>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</si>
  <si>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</si>
  <si>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</si>
  <si>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</si>
  <si>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</si>
  <si>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</si>
  <si>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</si>
  <si>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</si>
  <si>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</si>
  <si>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</si>
  <si>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</si>
  <si>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</si>
  <si>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</si>
  <si>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</si>
  <si>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</si>
  <si>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</si>
  <si>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</si>
  <si>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</si>
  <si>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</si>
  <si>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</si>
  <si>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</si>
  <si>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</si>
  <si>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</si>
  <si>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</si>
  <si>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</si>
  <si>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</si>
  <si>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</si>
  <si>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</si>
  <si>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</si>
  <si>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</si>
  <si>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</si>
  <si>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</si>
  <si>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</si>
  <si>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</si>
  <si>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</si>
  <si>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</si>
  <si>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</si>
  <si>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</si>
  <si>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</si>
  <si>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</si>
  <si>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</si>
  <si>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</si>
  <si>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</si>
  <si>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</si>
  <si>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</si>
  <si>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</si>
  <si>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</si>
  <si>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</si>
  <si>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</si>
  <si>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</si>
  <si>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</si>
  <si>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</si>
  <si>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</si>
  <si>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</si>
  <si>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</si>
  <si>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</si>
  <si>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</si>
  <si>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</si>
  <si>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</si>
  <si>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</si>
  <si>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</si>
  <si>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</si>
  <si>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</si>
  <si>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</si>
  <si>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</si>
  <si>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</si>
  <si>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</si>
  <si>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</si>
  <si>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</si>
  <si>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</si>
  <si>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</si>
  <si>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</si>
  <si>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</si>
  <si>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</si>
  <si>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</si>
  <si>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</si>
  <si>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</si>
  <si>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</si>
  <si>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</si>
  <si>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</si>
  <si>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</si>
  <si>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</si>
  <si>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</si>
  <si>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</si>
  <si>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</si>
  <si>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</si>
  <si>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</si>
  <si>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</si>
  <si>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</si>
  <si>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</si>
  <si>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</si>
  <si>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</si>
  <si>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</si>
  <si>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</si>
  <si>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</si>
  <si>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</si>
  <si>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</si>
  <si>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</si>
  <si>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</si>
  <si>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</si>
  <si>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</si>
  <si>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</si>
  <si>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</si>
  <si>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</si>
  <si>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</si>
  <si>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</si>
  <si>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</si>
  <si>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</si>
  <si>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</si>
  <si>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</si>
  <si>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</si>
  <si>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</si>
  <si>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</si>
  <si>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</si>
  <si>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</si>
  <si>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</si>
  <si>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</si>
  <si>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</si>
  <si>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</si>
  <si>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</si>
  <si>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</si>
  <si>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</si>
  <si>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</si>
  <si>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</si>
  <si>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</si>
  <si>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</si>
  <si>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</si>
  <si>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</si>
  <si>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</si>
  <si>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</si>
  <si>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</si>
  <si>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</si>
  <si>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</si>
  <si>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</si>
  <si>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</si>
  <si>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</si>
  <si>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</si>
  <si>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</si>
  <si>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</si>
  <si>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</si>
  <si>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</si>
  <si>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</si>
  <si>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</si>
  <si>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</si>
  <si>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</si>
  <si>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</si>
  <si>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</si>
  <si>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</si>
  <si>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</si>
  <si>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</si>
  <si>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</si>
  <si>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</si>
  <si>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</si>
  <si>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</si>
  <si>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</si>
  <si>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</si>
  <si>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</si>
  <si>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</si>
  <si>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</si>
  <si>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</si>
  <si>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</si>
  <si>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</si>
  <si>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</si>
  <si>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</si>
  <si>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</si>
  <si>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</si>
  <si>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</si>
  <si>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</si>
  <si>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</si>
  <si>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</si>
  <si>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</si>
  <si>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</si>
  <si>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</si>
  <si>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</si>
  <si>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</si>
  <si>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</si>
  <si>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</si>
  <si>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</si>
  <si>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</si>
  <si>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</si>
  <si>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</si>
  <si>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</si>
  <si>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</si>
  <si>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</si>
  <si>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</si>
  <si>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</si>
  <si>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</si>
  <si>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</si>
  <si>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</si>
  <si>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</si>
  <si>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</si>
  <si>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</si>
  <si>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</si>
  <si>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</si>
  <si>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</si>
  <si>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</si>
  <si>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</si>
  <si>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</si>
  <si>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</si>
  <si>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</si>
  <si>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</si>
  <si>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</si>
  <si>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</si>
  <si>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</si>
  <si>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</si>
  <si>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</si>
  <si>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</si>
  <si>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</si>
  <si>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</si>
  <si>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</si>
  <si>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</si>
  <si>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</si>
  <si>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</si>
  <si>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</si>
  <si>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</si>
  <si>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</si>
  <si>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</si>
  <si>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</si>
  <si>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</si>
  <si>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</si>
  <si>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</si>
  <si>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</si>
  <si>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</si>
  <si>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</si>
  <si>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</si>
  <si>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</si>
  <si>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</si>
  <si>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</si>
  <si>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</si>
  <si>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</si>
  <si>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</si>
  <si>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</si>
  <si>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</si>
  <si>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</si>
  <si>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</si>
  <si>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</si>
  <si>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</si>
  <si>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</si>
  <si>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</si>
  <si>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</si>
  <si>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</si>
  <si>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</si>
  <si>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</si>
  <si>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</si>
  <si>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</si>
  <si>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</si>
  <si>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</si>
  <si>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</si>
  <si>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</si>
  <si>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</si>
  <si>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</si>
  <si>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</si>
  <si>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</si>
  <si>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</si>
  <si>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</si>
  <si>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</si>
  <si>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</si>
  <si>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</si>
  <si>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</si>
  <si>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</si>
  <si>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</si>
  <si>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</si>
  <si>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</si>
  <si>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</si>
  <si>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</si>
  <si>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</si>
  <si>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</si>
  <si>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</si>
  <si>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</si>
  <si>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</si>
  <si>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</si>
  <si>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</si>
  <si>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</si>
  <si>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</si>
  <si>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</si>
  <si>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</si>
  <si>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</si>
  <si>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</si>
  <si>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</si>
  <si>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</si>
  <si>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</si>
  <si>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</si>
  <si>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</si>
  <si>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</si>
  <si>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</si>
  <si>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</si>
  <si>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</si>
  <si>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</si>
  <si>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</si>
  <si>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</si>
  <si>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</si>
  <si>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</si>
  <si>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</si>
  <si>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</si>
  <si>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</si>
  <si>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</si>
  <si>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</si>
  <si>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</si>
  <si>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</si>
  <si>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</si>
  <si>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</si>
  <si>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</si>
  <si>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</si>
  <si>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</si>
  <si>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</si>
  <si>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</si>
  <si>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</si>
  <si>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</si>
  <si>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</si>
  <si>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</si>
  <si>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</si>
  <si>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</si>
  <si>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</si>
  <si>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</si>
  <si>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</si>
  <si>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</si>
  <si>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</si>
  <si>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</si>
  <si>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</si>
  <si>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</si>
  <si>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</si>
  <si>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</si>
  <si>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</si>
  <si>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</si>
  <si>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</si>
  <si>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</si>
  <si>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</si>
  <si>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</si>
  <si>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</si>
  <si>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</si>
  <si>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</si>
  <si>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</si>
  <si>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</si>
  <si>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</si>
  <si>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</si>
  <si>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</si>
  <si>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</si>
  <si>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</si>
  <si>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</si>
  <si>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</si>
  <si>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</si>
  <si>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</si>
  <si>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</si>
  <si>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</si>
  <si>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</si>
  <si>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</si>
  <si>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</si>
  <si>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</si>
  <si>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</si>
  <si>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</si>
  <si>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</si>
  <si>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</si>
  <si>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</si>
  <si>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</si>
  <si>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</si>
  <si>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</si>
  <si>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</si>
  <si>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</si>
  <si>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</si>
  <si>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</si>
  <si>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</si>
  <si>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</si>
  <si>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</si>
  <si>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</si>
  <si>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</si>
  <si>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</si>
  <si>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</si>
  <si>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</si>
  <si>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</si>
  <si>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</si>
  <si>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</si>
  <si>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</si>
  <si>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</si>
  <si>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</si>
  <si>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</si>
  <si>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</si>
  <si>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</si>
  <si>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</si>
  <si>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</si>
  <si>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</si>
  <si>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</si>
  <si>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</si>
  <si>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</si>
  <si>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</si>
  <si>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</si>
  <si>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</si>
  <si>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</si>
  <si>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</si>
  <si>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</si>
  <si>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</si>
  <si>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</si>
  <si>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</si>
  <si>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</si>
  <si>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</si>
  <si>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</si>
  <si>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</si>
  <si>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</si>
  <si>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</si>
  <si>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</si>
  <si>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</si>
  <si>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</si>
  <si>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</si>
  <si>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</si>
  <si>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</si>
  <si>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</si>
  <si>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</si>
  <si>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</si>
  <si>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</si>
  <si>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</si>
  <si>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</si>
  <si>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</si>
  <si>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</si>
  <si>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</si>
  <si>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</si>
  <si>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</si>
  <si>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</si>
  <si>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</si>
  <si>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</si>
  <si>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</si>
  <si>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</si>
  <si>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</si>
  <si>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</si>
  <si>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</si>
  <si>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</si>
  <si>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</si>
  <si>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</si>
  <si>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</si>
  <si>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</si>
  <si>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</si>
  <si>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</si>
  <si>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</si>
  <si>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</si>
  <si>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</si>
  <si>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</si>
  <si>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</si>
  <si>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</si>
  <si>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</si>
  <si>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</si>
  <si>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</si>
  <si>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</si>
  <si>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</si>
  <si>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</si>
  <si>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</si>
  <si>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</si>
  <si>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</si>
  <si>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</si>
  <si>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</si>
  <si>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</si>
  <si>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</si>
  <si>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</si>
  <si>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</si>
  <si>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</si>
  <si>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</si>
  <si>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</si>
  <si>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</si>
  <si>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</si>
  <si>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</si>
  <si>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</si>
  <si>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</si>
  <si>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</si>
  <si>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</si>
  <si>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</si>
  <si>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</si>
  <si>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</si>
  <si>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</si>
  <si>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</si>
  <si>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</si>
  <si>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</si>
  <si>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</si>
  <si>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</si>
  <si>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</si>
  <si>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</si>
  <si>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</si>
  <si>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</si>
  <si>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</si>
  <si>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</si>
  <si>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</si>
  <si>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</si>
  <si>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</si>
  <si>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</si>
  <si>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</si>
  <si>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</si>
  <si>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</si>
  <si>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</si>
  <si>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</si>
  <si>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</si>
  <si>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</si>
  <si>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</si>
  <si>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</si>
  <si>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</si>
  <si>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</si>
  <si>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</si>
  <si>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</si>
  <si>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</si>
  <si>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</si>
  <si>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</si>
  <si>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</si>
  <si>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</si>
  <si>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</si>
  <si>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</si>
  <si>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</si>
  <si>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</si>
  <si>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</si>
  <si>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</si>
  <si>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</si>
  <si>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</si>
  <si>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</si>
  <si>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</si>
  <si>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</si>
  <si>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</si>
  <si>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</si>
  <si>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</si>
  <si>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</si>
  <si>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</si>
  <si>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</si>
  <si>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</si>
  <si>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</si>
  <si>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</si>
  <si>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</si>
  <si>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</si>
  <si>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</si>
  <si>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</si>
  <si>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</si>
  <si>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</si>
  <si>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</si>
  <si>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</si>
  <si>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</si>
  <si>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</si>
  <si>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</si>
  <si>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</si>
  <si>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</si>
  <si>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</si>
  <si>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</si>
  <si>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</si>
  <si>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</si>
  <si>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</si>
  <si>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</si>
  <si>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</si>
  <si>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</si>
  <si>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</si>
  <si>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</si>
  <si>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</si>
  <si>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</si>
  <si>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</si>
  <si>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</si>
  <si>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</si>
  <si>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</si>
  <si>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</si>
  <si>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</si>
  <si>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</si>
  <si>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</si>
  <si>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</si>
  <si>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</si>
  <si>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</si>
  <si>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</si>
  <si>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</si>
  <si>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</si>
  <si>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</si>
  <si>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</si>
  <si>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</si>
  <si>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</si>
  <si>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</si>
  <si>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</si>
  <si>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</si>
  <si>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</si>
  <si>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</si>
  <si>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</si>
  <si>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</si>
  <si>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</si>
  <si>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</si>
  <si>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</si>
  <si>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</si>
  <si>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</si>
  <si>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</si>
  <si>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</si>
  <si>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</si>
  <si>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</si>
  <si>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</si>
  <si>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</si>
  <si>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</si>
  <si>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</si>
  <si>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</si>
  <si>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</si>
  <si>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</si>
  <si>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</si>
  <si>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</si>
  <si>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</si>
  <si>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</si>
  <si>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</si>
  <si>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</si>
  <si>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</si>
  <si>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</si>
  <si>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</si>
  <si>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</si>
  <si>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</si>
  <si>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</si>
  <si>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</si>
  <si>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</si>
  <si>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</si>
  <si>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</si>
  <si>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</si>
  <si>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</si>
  <si>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</si>
  <si>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</si>
  <si>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</si>
  <si>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</si>
  <si>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</si>
  <si>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</si>
  <si>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</si>
  <si>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</si>
  <si>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</si>
  <si>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</si>
  <si>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</si>
  <si>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</si>
  <si>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</si>
  <si>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</si>
  <si>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</si>
  <si>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</si>
  <si>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</si>
  <si>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</si>
  <si>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</si>
  <si>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</si>
  <si>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</si>
  <si>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</si>
  <si>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</si>
  <si>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</si>
  <si>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</si>
  <si>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</si>
  <si>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</si>
  <si>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</si>
  <si>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</si>
  <si>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</si>
  <si>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</si>
  <si>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</si>
  <si>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</si>
  <si>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</si>
  <si>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</si>
  <si>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</si>
  <si>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</si>
  <si>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</si>
  <si>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</si>
  <si>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</si>
  <si>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</si>
  <si>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</si>
  <si>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</si>
  <si>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</si>
  <si>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</si>
  <si>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</si>
  <si>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</si>
  <si>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</si>
  <si>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</si>
  <si>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</si>
  <si>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</si>
  <si>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</si>
  <si>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</si>
  <si>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</si>
  <si>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</si>
  <si>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</si>
  <si>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</si>
  <si>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</si>
  <si>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</si>
  <si>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</si>
  <si>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</si>
  <si>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</si>
  <si>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</si>
  <si>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</si>
  <si>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</si>
  <si>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</si>
  <si>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</si>
  <si>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</si>
  <si>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</si>
  <si>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</si>
  <si>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</si>
  <si>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</si>
  <si>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</si>
  <si>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</si>
  <si>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</si>
  <si>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</si>
  <si>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</si>
  <si>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</si>
  <si>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</si>
  <si>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</si>
  <si>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</si>
  <si>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</si>
  <si>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</si>
  <si>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</si>
  <si>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</si>
  <si>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</si>
  <si>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</si>
  <si>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</si>
  <si>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</si>
  <si>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</si>
  <si>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</si>
  <si>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</si>
  <si>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</si>
  <si>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</si>
  <si>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</si>
  <si>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</si>
  <si>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</si>
  <si>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</si>
  <si>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</si>
  <si>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</si>
  <si>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</si>
  <si>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</si>
  <si>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</si>
  <si>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</si>
  <si>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</si>
  <si>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</si>
  <si>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</si>
  <si>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</si>
  <si>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</si>
  <si>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</si>
  <si>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</si>
  <si>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</si>
  <si>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</si>
  <si>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</si>
  <si>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</si>
  <si>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</si>
  <si>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</si>
  <si>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</si>
  <si>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</si>
  <si>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</si>
  <si>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</si>
  <si>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</si>
  <si>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</si>
  <si>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</si>
  <si>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</si>
  <si>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</si>
  <si>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</si>
  <si>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</si>
  <si>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</si>
  <si>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</si>
  <si>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</si>
  <si>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</si>
  <si>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</si>
  <si>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</si>
  <si>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</si>
  <si>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</si>
  <si>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</si>
  <si>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</si>
  <si>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</si>
  <si>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</si>
  <si>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</si>
  <si>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</si>
  <si>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</si>
  <si>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</si>
  <si>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</si>
  <si>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</si>
  <si>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</si>
  <si>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</si>
  <si>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</si>
  <si>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</si>
  <si>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</si>
  <si>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</si>
  <si>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</si>
  <si>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</si>
  <si>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</si>
  <si>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</si>
  <si>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</si>
  <si>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</si>
  <si>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</si>
  <si>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</si>
  <si>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</si>
  <si>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</si>
  <si>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</si>
  <si>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</si>
  <si>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</si>
  <si>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</si>
  <si>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</si>
  <si>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</si>
  <si>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</si>
  <si>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</si>
  <si>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</si>
  <si>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</si>
  <si>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</si>
  <si>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</si>
  <si>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</si>
  <si>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</si>
  <si>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</si>
  <si>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</si>
  <si>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</si>
  <si>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</si>
  <si>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</si>
  <si>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</si>
  <si>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</si>
  <si>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</si>
  <si>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</si>
  <si>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</si>
  <si>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</si>
  <si>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</si>
  <si>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</si>
  <si>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</si>
  <si>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</si>
  <si>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</si>
  <si>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</si>
  <si>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</si>
  <si>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</si>
  <si>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</si>
  <si>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</si>
  <si>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</si>
  <si>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</si>
  <si>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</si>
  <si>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</si>
  <si>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</si>
  <si>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</si>
  <si>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</si>
  <si>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</si>
  <si>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</si>
  <si>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</si>
  <si>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</si>
  <si>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</si>
  <si>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</si>
  <si>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</si>
  <si>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</si>
  <si>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</si>
  <si>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</si>
  <si>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</si>
  <si>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</si>
  <si>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</si>
  <si>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</si>
  <si>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</si>
  <si>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</si>
  <si>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</si>
  <si>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</si>
  <si>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</si>
  <si>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</si>
  <si>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</si>
  <si>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</si>
  <si>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</si>
  <si>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</si>
  <si>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</si>
  <si>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</si>
  <si>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</si>
  <si>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</si>
  <si>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</si>
  <si>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</si>
  <si>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</si>
  <si>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</si>
  <si>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</si>
  <si>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</si>
  <si>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</si>
  <si>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</si>
  <si>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</si>
  <si>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</si>
  <si>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</si>
  <si>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</si>
  <si>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</si>
  <si>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</si>
  <si>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</si>
  <si>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</si>
  <si>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</si>
  <si>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</si>
  <si>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</si>
  <si>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</si>
  <si>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</si>
  <si>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</si>
  <si>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</si>
  <si>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</si>
  <si>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</si>
  <si>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</si>
  <si>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</si>
  <si>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</si>
  <si>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</si>
  <si>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</si>
  <si>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</si>
  <si>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</si>
  <si>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</si>
  <si>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</si>
  <si>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</si>
  <si>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</si>
  <si>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</si>
  <si>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</si>
  <si>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</si>
  <si>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</si>
  <si>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</si>
  <si>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</si>
  <si>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</si>
  <si>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</si>
  <si>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</si>
  <si>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</si>
  <si>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</si>
  <si>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</si>
  <si>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</si>
  <si>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</si>
  <si>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</si>
  <si>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</si>
  <si>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</si>
  <si>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</si>
  <si>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</si>
  <si>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</si>
  <si>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</si>
  <si>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</si>
  <si>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</si>
  <si>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</si>
  <si>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</si>
  <si>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</si>
  <si>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</si>
  <si>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</si>
  <si>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</si>
  <si>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</si>
  <si>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</si>
  <si>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</si>
  <si>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</si>
  <si>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</si>
  <si>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</si>
  <si>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</si>
  <si>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</si>
  <si>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</si>
  <si>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</si>
  <si>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</si>
  <si>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</si>
  <si>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</si>
  <si>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</si>
  <si>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</si>
  <si>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</si>
  <si>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</si>
  <si>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</si>
  <si>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</si>
  <si>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</si>
  <si>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</si>
  <si>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</si>
  <si>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</si>
  <si>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</si>
  <si>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</si>
  <si>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</si>
  <si>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</si>
  <si>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</si>
  <si>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</si>
  <si>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</si>
  <si>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</si>
  <si>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</si>
  <si>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</si>
  <si>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</si>
  <si>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</si>
  <si>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</si>
  <si>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</si>
  <si>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</si>
  <si>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</si>
  <si>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</si>
  <si>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</si>
  <si>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</si>
  <si>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</si>
  <si>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</si>
  <si>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</si>
  <si>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</si>
  <si>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</si>
  <si>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</si>
  <si>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</si>
  <si>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</si>
  <si>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</si>
  <si>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</si>
  <si>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</si>
  <si>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</si>
  <si>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</si>
  <si>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</si>
  <si>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</si>
  <si>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</si>
  <si>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</si>
  <si>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</si>
  <si>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</si>
  <si>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</si>
  <si>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</si>
  <si>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</si>
  <si>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</si>
  <si>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</si>
  <si>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</si>
  <si>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</si>
  <si>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</si>
  <si>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</si>
  <si>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</si>
  <si>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</si>
  <si>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</si>
  <si>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</si>
  <si>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</si>
  <si>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</si>
  <si>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</si>
  <si>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</si>
  <si>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</si>
  <si>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</si>
  <si>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</si>
  <si>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</si>
  <si>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</si>
  <si>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</si>
  <si>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</si>
  <si>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</si>
  <si>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</si>
  <si>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</si>
  <si>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</si>
  <si>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</si>
  <si>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</si>
  <si>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</si>
  <si>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</si>
  <si>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</si>
  <si>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</si>
  <si>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</si>
  <si>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</si>
  <si>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</si>
  <si>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</si>
  <si>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</si>
  <si>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</si>
  <si>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</si>
  <si>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</si>
  <si>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</si>
  <si>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</si>
  <si>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</si>
  <si>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</si>
  <si>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</si>
  <si>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</si>
  <si>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</si>
  <si>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</si>
  <si>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</si>
  <si>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</si>
  <si>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</si>
  <si>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</si>
  <si>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</si>
  <si>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</si>
  <si>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</si>
  <si>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</si>
  <si>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</si>
  <si>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</si>
  <si>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</si>
  <si>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</si>
  <si>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</si>
  <si>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</si>
  <si>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</si>
  <si>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</si>
  <si>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</si>
  <si>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</si>
  <si>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</si>
  <si>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</si>
  <si>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</si>
  <si>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</si>
  <si>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</si>
  <si>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</si>
  <si>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</si>
  <si>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</si>
  <si>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</si>
  <si>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</si>
  <si>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</si>
  <si>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</si>
  <si>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</si>
  <si>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</si>
  <si>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</si>
  <si>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</si>
  <si>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</si>
  <si>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</si>
  <si>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</si>
  <si>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</si>
  <si>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</si>
  <si>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</si>
  <si>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</si>
  <si>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</si>
  <si>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</si>
  <si>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</si>
  <si>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</si>
  <si>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</si>
  <si>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</si>
  <si>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</si>
  <si>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</si>
  <si>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</si>
  <si>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</si>
  <si>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</si>
  <si>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</si>
  <si>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</si>
  <si>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</si>
  <si>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</si>
  <si>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</si>
  <si>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</si>
  <si>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</si>
  <si>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</si>
  <si>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</si>
  <si>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</si>
  <si>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</si>
  <si>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</si>
  <si>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</si>
  <si>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</si>
  <si>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</si>
  <si>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</si>
  <si>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</si>
  <si>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</si>
  <si>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</si>
  <si>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</si>
  <si>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</si>
  <si>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</si>
  <si>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</si>
  <si>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</si>
  <si>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</si>
  <si>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</si>
  <si>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</si>
  <si>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</si>
  <si>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</si>
  <si>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</si>
  <si>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</si>
  <si>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</si>
  <si>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</si>
  <si>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</si>
  <si>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</si>
  <si>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</si>
  <si>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</si>
  <si>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</si>
  <si>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</si>
  <si>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</si>
  <si>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</si>
  <si>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</si>
  <si>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</si>
  <si>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</si>
  <si>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</si>
  <si>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</si>
  <si>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</si>
  <si>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</si>
  <si>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</si>
  <si>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</si>
  <si>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</si>
  <si>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</si>
  <si>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</si>
  <si>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</si>
  <si>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</si>
  <si>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</si>
  <si>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</si>
  <si>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</si>
  <si>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</si>
  <si>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</si>
  <si>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</si>
  <si>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</si>
  <si>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</si>
  <si>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</si>
  <si>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</si>
  <si>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</si>
  <si>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</si>
  <si>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</si>
  <si>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</si>
  <si>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</si>
  <si>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</si>
  <si>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</si>
  <si>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</si>
  <si>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</si>
  <si>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</si>
  <si>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</si>
  <si>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</si>
  <si>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</si>
  <si>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</si>
  <si>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</si>
  <si>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</si>
  <si>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</si>
  <si>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</si>
  <si>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</si>
  <si>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</si>
  <si>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</si>
  <si>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</si>
  <si>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</si>
  <si>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</si>
  <si>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</si>
  <si>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</si>
  <si>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</si>
  <si>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</si>
  <si>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</si>
  <si>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</si>
  <si>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</si>
  <si>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</si>
  <si>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</si>
  <si>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</si>
  <si>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</si>
  <si>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</si>
  <si>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</si>
  <si>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</si>
  <si>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</si>
  <si>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</si>
  <si>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</si>
  <si>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</si>
  <si>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</si>
  <si>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</si>
  <si>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</si>
  <si>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</si>
  <si>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</si>
  <si>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</si>
  <si>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</si>
  <si>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</si>
  <si>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</si>
  <si>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</si>
  <si>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</si>
  <si>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</si>
  <si>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</si>
  <si>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</si>
  <si>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</si>
  <si>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</si>
  <si>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</si>
  <si>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</si>
  <si>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</si>
  <si>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</si>
  <si>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</si>
  <si>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</si>
  <si>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</si>
  <si>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</si>
  <si>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</si>
  <si>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</si>
  <si>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</si>
  <si>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</si>
  <si>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</si>
  <si>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</si>
  <si>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</si>
  <si>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</si>
  <si>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</si>
  <si>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</si>
  <si>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</si>
  <si>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</si>
  <si>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</si>
  <si>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</si>
  <si>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</si>
  <si>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</si>
  <si>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</si>
  <si>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</si>
  <si>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</si>
  <si>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</si>
  <si>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</si>
  <si>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</si>
  <si>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</si>
  <si>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</si>
  <si>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</si>
  <si>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</si>
  <si>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</si>
  <si>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</si>
  <si>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</si>
  <si>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</si>
  <si>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</si>
  <si>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</si>
  <si>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</si>
  <si>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</si>
  <si>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</si>
  <si>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</si>
  <si>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</si>
  <si>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</si>
  <si>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</si>
  <si>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</si>
  <si>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</si>
  <si>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</si>
  <si>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</si>
  <si>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</si>
  <si>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</si>
  <si>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</si>
  <si>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</si>
  <si>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</si>
  <si>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</si>
  <si>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</si>
  <si>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</si>
  <si>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</si>
  <si>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</si>
  <si>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</si>
  <si>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</si>
  <si>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</si>
  <si>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</si>
  <si>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</si>
  <si>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</si>
  <si>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</si>
  <si>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</si>
  <si>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</si>
  <si>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</si>
  <si>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</si>
  <si>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</si>
  <si>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</si>
  <si>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</si>
  <si>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</si>
  <si>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</si>
  <si>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</si>
  <si>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</si>
  <si>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</si>
  <si>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</si>
  <si>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</si>
  <si>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</si>
  <si>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</si>
  <si>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</si>
  <si>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</si>
  <si>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</si>
  <si>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</si>
  <si>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</si>
  <si>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</si>
  <si>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</si>
  <si>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</si>
  <si>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</si>
  <si>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</si>
  <si>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</si>
  <si>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</si>
  <si>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</si>
  <si>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</si>
  <si>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</si>
  <si>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</si>
  <si>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</si>
  <si>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</si>
  <si>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</si>
  <si>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</si>
  <si>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</si>
  <si>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</si>
  <si>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</si>
  <si>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</si>
  <si>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</si>
  <si>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</si>
  <si>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</si>
  <si>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</si>
  <si>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</si>
  <si>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</si>
  <si>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</si>
  <si>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</si>
  <si>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</si>
  <si>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</si>
  <si>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</si>
  <si>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</si>
  <si>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</si>
  <si>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</si>
  <si>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</si>
  <si>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</si>
  <si>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</si>
  <si>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</si>
  <si>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</si>
  <si>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</si>
  <si>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</si>
  <si>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</si>
  <si>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</si>
  <si>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</si>
  <si>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</si>
  <si>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</si>
  <si>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</si>
  <si>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</si>
  <si>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</si>
  <si>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</si>
  <si>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</si>
  <si>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</si>
  <si>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</si>
  <si>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</si>
  <si>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</si>
  <si>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</si>
  <si>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</si>
  <si>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</si>
  <si>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</si>
  <si>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</si>
  <si>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</si>
  <si>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</si>
  <si>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</si>
  <si>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</si>
  <si>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</si>
  <si>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</si>
  <si>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</si>
  <si>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</si>
  <si>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</si>
  <si>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</si>
  <si>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</si>
  <si>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</si>
  <si>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</si>
  <si>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</si>
  <si>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</si>
  <si>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</si>
  <si>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</si>
  <si>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</si>
  <si>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</si>
  <si>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</si>
  <si>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</si>
  <si>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</si>
  <si>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</si>
  <si>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</si>
  <si>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</si>
  <si>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</si>
  <si>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</si>
  <si>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</si>
  <si>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</si>
  <si>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</si>
  <si>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</si>
  <si>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</si>
  <si>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</si>
  <si>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</si>
  <si>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</si>
  <si>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</si>
  <si>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</si>
  <si>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</si>
  <si>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</si>
  <si>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</si>
  <si>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</si>
  <si>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</si>
  <si>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</si>
  <si>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</si>
  <si>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</si>
  <si>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</si>
  <si>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</si>
  <si>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</si>
  <si>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</si>
  <si>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</si>
  <si>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</si>
  <si>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</si>
  <si>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</si>
  <si>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</si>
  <si>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</si>
  <si>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</si>
  <si>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</si>
  <si>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</si>
  <si>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</si>
  <si>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</si>
  <si>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</si>
  <si>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</si>
  <si>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</si>
  <si>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</si>
  <si>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</si>
  <si>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</si>
  <si>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</si>
  <si>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</si>
  <si>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</si>
  <si>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</si>
  <si>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</si>
  <si>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</si>
  <si>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</si>
  <si>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</si>
  <si>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</si>
  <si>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</si>
  <si>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</si>
  <si>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</si>
  <si>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</si>
  <si>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</si>
  <si>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</si>
  <si>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</si>
  <si>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</si>
  <si>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</si>
  <si>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</si>
  <si>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</si>
  <si>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</si>
  <si>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</si>
  <si>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</si>
  <si>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</si>
  <si>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</si>
  <si>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</si>
  <si>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</si>
  <si>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</si>
  <si>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</si>
  <si>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</si>
  <si>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</si>
  <si>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</si>
  <si>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</si>
  <si>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</si>
  <si>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</si>
  <si>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</si>
  <si>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</si>
  <si>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</si>
  <si>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</si>
  <si>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</si>
  <si>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</si>
  <si>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</si>
  <si>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</si>
  <si>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</si>
  <si>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</si>
  <si>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</si>
  <si>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</si>
  <si>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</si>
  <si>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</si>
  <si>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</si>
  <si>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</si>
  <si>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</si>
  <si>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</si>
  <si>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</si>
  <si>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</si>
  <si>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</si>
  <si>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</si>
  <si>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</si>
  <si>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</si>
  <si>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</si>
  <si>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</si>
  <si>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</si>
  <si>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</si>
  <si>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</si>
  <si>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</si>
  <si>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</si>
  <si>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</si>
  <si>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</si>
  <si>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</si>
  <si>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</si>
  <si>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</si>
  <si>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</si>
  <si>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</si>
  <si>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</si>
  <si>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</si>
  <si>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</si>
  <si>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</si>
  <si>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</si>
  <si>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</si>
  <si>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</si>
  <si>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</si>
  <si>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</si>
  <si>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</si>
  <si>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</si>
  <si>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</si>
  <si>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</si>
  <si>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</si>
  <si>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</si>
  <si>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</si>
  <si>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</si>
  <si>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</si>
  <si>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</si>
  <si>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</si>
  <si>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</si>
  <si>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</si>
  <si>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</si>
  <si>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</si>
  <si>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</si>
  <si>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</si>
  <si>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</si>
  <si>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</si>
  <si>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</si>
  <si>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</si>
  <si>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</si>
  <si>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</si>
  <si>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</si>
  <si>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</si>
  <si>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</si>
  <si>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</si>
  <si>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</si>
  <si>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</si>
  <si>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</si>
  <si>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</si>
  <si>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</si>
  <si>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</si>
  <si>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</si>
  <si>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</si>
  <si>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</si>
  <si>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</si>
  <si>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</si>
  <si>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</si>
  <si>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</si>
  <si>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</si>
  <si>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</si>
  <si>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</si>
  <si>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</si>
  <si>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</si>
  <si>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</si>
  <si>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</si>
  <si>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</si>
  <si>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</si>
  <si>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</si>
  <si>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</si>
  <si>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</si>
  <si>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</si>
  <si>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</si>
  <si>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</si>
  <si>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</si>
  <si>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</si>
  <si>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</si>
  <si>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</si>
  <si>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</si>
  <si>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</si>
  <si>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</si>
  <si>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</si>
  <si>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</si>
  <si>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</si>
  <si>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</si>
  <si>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</si>
  <si>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</si>
  <si>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</si>
  <si>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</si>
  <si>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</si>
  <si>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</si>
  <si>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</si>
  <si>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</si>
  <si>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</si>
  <si>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</si>
  <si>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</si>
  <si>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</si>
  <si>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</si>
  <si>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</si>
  <si>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</si>
  <si>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</si>
  <si>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</si>
  <si>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</si>
  <si>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</si>
  <si>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</si>
  <si>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</si>
  <si>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</si>
  <si>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</si>
  <si>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</si>
  <si>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</si>
  <si>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</si>
  <si>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</si>
  <si>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</si>
  <si>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</si>
  <si>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</si>
  <si>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</si>
  <si>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</si>
  <si>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</si>
  <si>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</si>
  <si>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</si>
  <si>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</si>
  <si>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</si>
  <si>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</si>
  <si>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</si>
  <si>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</si>
  <si>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</si>
  <si>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</si>
  <si>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</si>
  <si>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</si>
  <si>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</si>
  <si>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</si>
  <si>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</si>
  <si>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</si>
  <si>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</si>
  <si>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</si>
  <si>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</si>
  <si>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</si>
  <si>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</si>
  <si>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</si>
  <si>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</si>
  <si>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</si>
  <si>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</si>
  <si>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</si>
  <si>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</si>
  <si>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</si>
  <si>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</si>
  <si>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</si>
  <si>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</si>
  <si>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</si>
  <si>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</si>
  <si>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</si>
  <si>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</si>
  <si>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</si>
  <si>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</si>
  <si>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</si>
  <si>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</si>
  <si>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</si>
  <si>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</si>
  <si>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</si>
  <si>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</si>
  <si>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</si>
  <si>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</si>
  <si>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</si>
  <si>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</si>
  <si>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</si>
  <si>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</si>
  <si>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</si>
  <si>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</si>
  <si>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</si>
  <si>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</si>
  <si>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</si>
  <si>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</si>
  <si>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</si>
  <si>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</si>
  <si>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</si>
  <si>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</si>
  <si>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</si>
  <si>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</si>
  <si>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</si>
  <si>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</si>
  <si>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</si>
  <si>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</si>
  <si>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</si>
  <si>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</si>
  <si>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</si>
  <si>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</si>
  <si>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</si>
  <si>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</si>
  <si>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</si>
  <si>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</si>
  <si>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</si>
  <si>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</si>
  <si>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</si>
  <si>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</si>
  <si>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</si>
  <si>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</si>
  <si>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</si>
  <si>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</si>
  <si>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</si>
  <si>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</si>
  <si>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</si>
  <si>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</si>
  <si>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</si>
  <si>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</si>
  <si>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</si>
  <si>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</si>
  <si>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</si>
  <si>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</si>
  <si>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</si>
  <si>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</si>
  <si>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</si>
  <si>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</si>
  <si>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</si>
  <si>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</si>
  <si>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</si>
  <si>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</si>
  <si>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</si>
  <si>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</si>
  <si>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</si>
  <si>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</si>
  <si>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</si>
  <si>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</si>
  <si>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</si>
  <si>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</si>
  <si>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</si>
  <si>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</si>
  <si>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</si>
  <si>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</si>
  <si>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</si>
  <si>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</si>
  <si>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</si>
  <si>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</si>
  <si>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</si>
  <si>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</si>
  <si>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</si>
  <si>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</si>
  <si>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</si>
  <si>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</si>
  <si>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</si>
  <si>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</si>
  <si>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</si>
  <si>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</si>
  <si>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</si>
  <si>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</si>
  <si>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</si>
  <si>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</si>
  <si>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</si>
  <si>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</si>
  <si>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</si>
  <si>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</si>
  <si>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</si>
  <si>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</si>
  <si>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</si>
  <si>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</si>
  <si>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</si>
  <si>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</si>
  <si>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</si>
  <si>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</si>
  <si>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</si>
  <si>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</si>
  <si>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</si>
  <si>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</si>
  <si>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</si>
  <si>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</si>
  <si>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</si>
  <si>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</si>
  <si>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</si>
  <si>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</si>
  <si>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</si>
  <si>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</si>
  <si>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</si>
  <si>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</si>
  <si>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</si>
  <si>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</si>
  <si>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</si>
  <si>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</si>
  <si>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</si>
  <si>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</si>
  <si>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</si>
  <si>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</si>
  <si>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</si>
  <si>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</si>
  <si>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</si>
  <si>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</si>
  <si>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</si>
  <si>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</si>
  <si>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</si>
  <si>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</si>
  <si>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</si>
  <si>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</si>
  <si>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</si>
  <si>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</si>
  <si>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</si>
  <si>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</si>
  <si>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</si>
  <si>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</si>
  <si>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</si>
  <si>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</si>
  <si>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</si>
  <si>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</si>
  <si>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</si>
  <si>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</si>
  <si>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</si>
  <si>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</si>
  <si>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</si>
  <si>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</si>
  <si>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</si>
  <si>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</si>
  <si>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</si>
  <si>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</si>
  <si>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</si>
  <si>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</si>
  <si>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</si>
  <si>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</si>
  <si>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</si>
  <si>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</si>
  <si>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</si>
  <si>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</si>
  <si>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</si>
  <si>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</si>
  <si>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</si>
  <si>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</si>
  <si>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</si>
  <si>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</si>
  <si>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</si>
  <si>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</si>
  <si>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</si>
  <si>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</si>
  <si>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</si>
  <si>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</si>
  <si>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</si>
  <si>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</si>
  <si>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</si>
  <si>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</si>
  <si>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</si>
  <si>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</si>
  <si>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</si>
  <si>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</si>
  <si>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</si>
  <si>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</si>
  <si>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</si>
  <si>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</si>
  <si>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</si>
  <si>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</si>
  <si>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</si>
  <si>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</si>
  <si>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</si>
  <si>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</si>
  <si>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</si>
  <si>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</si>
  <si>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</si>
  <si>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</si>
  <si>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</si>
  <si>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</si>
  <si>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</si>
  <si>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</si>
  <si>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</si>
  <si>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</si>
  <si>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</si>
  <si>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</si>
  <si>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</si>
  <si>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</si>
  <si>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</si>
  <si>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</si>
  <si>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</si>
  <si>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</si>
  <si>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</si>
  <si>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</si>
  <si>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</si>
  <si>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</si>
  <si>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</si>
  <si>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</si>
  <si>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</si>
  <si>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</si>
  <si>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</si>
  <si>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</si>
  <si>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</si>
  <si>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</si>
  <si>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</si>
  <si>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</si>
  <si>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</si>
  <si>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</si>
  <si>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</si>
  <si>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</si>
  <si>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</si>
  <si>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</si>
  <si>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</si>
  <si>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</si>
  <si>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</si>
  <si>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</si>
  <si>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</si>
  <si>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</si>
  <si>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</si>
  <si>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</si>
  <si>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</si>
  <si>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</si>
  <si>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</si>
  <si>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</si>
  <si>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</si>
  <si>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</si>
  <si>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</si>
  <si>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</si>
  <si>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</si>
  <si>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</si>
  <si>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</si>
  <si>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</si>
  <si>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</si>
  <si>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</si>
  <si>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</si>
  <si>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</si>
  <si>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</si>
  <si>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</si>
  <si>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</si>
  <si>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</si>
  <si>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</si>
  <si>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</si>
  <si>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</si>
  <si>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</si>
  <si>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</si>
  <si>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</si>
  <si>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</si>
  <si>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</si>
  <si>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</si>
  <si>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</si>
  <si>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</si>
  <si>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</si>
  <si>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</si>
  <si>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</si>
  <si>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</si>
  <si>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</si>
  <si>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</si>
  <si>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</si>
  <si>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</si>
  <si>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</si>
  <si>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</si>
  <si>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</si>
  <si>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</si>
  <si>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</si>
  <si>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</si>
  <si>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</si>
  <si>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</si>
  <si>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</si>
  <si>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</si>
  <si>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</si>
  <si>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</si>
  <si>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</si>
  <si>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</si>
  <si>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</si>
  <si>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</si>
  <si>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</si>
  <si>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</si>
  <si>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</si>
  <si>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</si>
  <si>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</si>
  <si>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</si>
  <si>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</si>
  <si>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</si>
  <si>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</si>
  <si>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</si>
  <si>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</si>
  <si>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</si>
  <si>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</si>
  <si>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</si>
  <si>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</si>
  <si>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</si>
  <si>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</si>
  <si>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</si>
  <si>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</si>
  <si>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</si>
  <si>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</si>
  <si>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</si>
  <si>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</si>
  <si>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</si>
  <si>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</si>
  <si>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</si>
  <si>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</si>
  <si>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</si>
  <si>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</si>
  <si>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</si>
  <si>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</si>
  <si>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</si>
  <si>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</si>
  <si>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</si>
  <si>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</si>
  <si>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</si>
  <si>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</si>
  <si>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</si>
  <si>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</si>
  <si>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</si>
  <si>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</si>
  <si>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</si>
  <si>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</si>
  <si>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</si>
  <si>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</si>
  <si>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</si>
  <si>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</si>
  <si>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</si>
  <si>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</si>
  <si>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</si>
  <si>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</si>
  <si>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</si>
  <si>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</si>
  <si>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</si>
  <si>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</si>
  <si>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</si>
  <si>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</si>
  <si>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</si>
  <si>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</si>
  <si>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</si>
  <si>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</si>
  <si>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</si>
  <si>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</si>
  <si>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</si>
  <si>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</si>
  <si>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</si>
  <si>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</si>
  <si>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</si>
  <si>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</si>
  <si>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</si>
  <si>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</si>
  <si>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</si>
  <si>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</si>
  <si>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</si>
  <si>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</si>
  <si>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</si>
  <si>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</si>
  <si>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</si>
  <si>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</si>
  <si>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</si>
  <si>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</si>
  <si>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</si>
  <si>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</si>
  <si>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</si>
  <si>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</si>
  <si>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</si>
  <si>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</si>
  <si>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</si>
  <si>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</si>
  <si>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</si>
  <si>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</si>
  <si>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</si>
  <si>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</si>
  <si>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</si>
  <si>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</si>
  <si>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</si>
  <si>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</si>
  <si>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</si>
  <si>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</si>
  <si>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</si>
  <si>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</si>
  <si>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</si>
  <si>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</si>
  <si>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</si>
  <si>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</si>
  <si>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</si>
  <si>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</si>
  <si>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</si>
  <si>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</si>
  <si>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</si>
  <si>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</si>
  <si>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</si>
  <si>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</si>
  <si>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</si>
  <si>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</si>
  <si>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</si>
  <si>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</si>
  <si>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</si>
  <si>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</si>
  <si>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</si>
  <si>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</si>
  <si>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</si>
  <si>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</si>
  <si>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</si>
  <si>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</si>
  <si>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</si>
  <si>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</si>
  <si>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</si>
  <si>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</si>
  <si>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</si>
  <si>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</si>
  <si>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</si>
  <si>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</si>
  <si>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</si>
  <si>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</si>
  <si>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</si>
  <si>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</si>
  <si>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</si>
  <si>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</si>
  <si>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</si>
  <si>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</si>
  <si>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</si>
  <si>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</si>
  <si>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</si>
  <si>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</si>
  <si>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</si>
  <si>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</si>
  <si>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</si>
  <si>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</si>
  <si>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</si>
  <si>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</si>
  <si>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</si>
  <si>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</si>
  <si>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</si>
  <si>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</si>
  <si>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</si>
  <si>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</si>
  <si>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</si>
  <si>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</si>
  <si>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</si>
  <si>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</si>
  <si>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</si>
  <si>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</si>
  <si>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</si>
  <si>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</si>
  <si>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</si>
  <si>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</si>
  <si>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</si>
  <si>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</si>
  <si>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</si>
  <si>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</si>
  <si>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</si>
  <si>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</si>
  <si>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</si>
  <si>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</si>
  <si>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</si>
  <si>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</si>
  <si>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</si>
  <si>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</si>
  <si>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</si>
  <si>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</si>
  <si>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</si>
  <si>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</si>
  <si>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</si>
  <si>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</si>
  <si>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</si>
  <si>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</si>
  <si>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</si>
  <si>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</si>
  <si>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</si>
  <si>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</si>
  <si>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</si>
  <si>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</si>
  <si>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</si>
  <si>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</si>
  <si>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</si>
  <si>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</si>
  <si>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</si>
  <si>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</si>
  <si>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</si>
  <si>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</si>
  <si>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</si>
  <si>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</si>
  <si>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</si>
  <si>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</si>
  <si>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</si>
  <si>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</si>
  <si>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</si>
  <si>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</si>
  <si>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</si>
  <si>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</si>
  <si>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</si>
  <si>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</si>
  <si>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</si>
  <si>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</si>
  <si>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</si>
  <si>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</si>
  <si>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</si>
  <si>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</si>
  <si>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</si>
  <si>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</si>
  <si>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</si>
  <si>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</si>
  <si>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</si>
  <si>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</si>
  <si>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</si>
  <si>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</si>
  <si>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</si>
  <si>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</si>
  <si>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</si>
  <si>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</si>
  <si>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</si>
  <si>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</si>
  <si>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</si>
  <si>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</si>
  <si>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</si>
  <si>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</si>
  <si>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</si>
  <si>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</si>
  <si>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</si>
  <si>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</si>
  <si>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</si>
  <si>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</si>
  <si>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</si>
  <si>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</si>
  <si>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</si>
  <si>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</si>
  <si>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</si>
  <si>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</si>
  <si>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</si>
  <si>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</si>
  <si>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</si>
  <si>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</si>
  <si>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</si>
  <si>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</si>
  <si>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</si>
  <si>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</si>
  <si>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</si>
  <si>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</si>
  <si>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</si>
  <si>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</si>
  <si>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</si>
  <si>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</si>
  <si>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</si>
  <si>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</si>
  <si>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</si>
  <si>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</si>
  <si>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</si>
  <si>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</si>
  <si>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</si>
  <si>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</si>
  <si>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</si>
  <si>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</si>
  <si>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</si>
  <si>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</si>
  <si>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</si>
  <si>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</si>
  <si>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</si>
  <si>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</si>
  <si>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</si>
  <si>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</si>
  <si>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</si>
  <si>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</si>
  <si>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</si>
  <si>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</si>
  <si>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</si>
  <si>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</si>
  <si>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</si>
  <si>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</si>
  <si>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</si>
  <si>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</si>
  <si>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</si>
  <si>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</si>
  <si>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</si>
  <si>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</si>
  <si>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</si>
  <si>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</si>
  <si>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</si>
  <si>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</si>
  <si>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</si>
  <si>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</si>
  <si>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</si>
  <si>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</si>
  <si>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</si>
  <si>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</si>
  <si>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</si>
  <si>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</si>
  <si>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</si>
  <si>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</si>
  <si>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</si>
  <si>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</si>
  <si>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</si>
  <si>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</si>
  <si>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</si>
  <si>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</si>
  <si>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</si>
  <si>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</si>
  <si>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</si>
  <si>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</si>
  <si>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</si>
  <si>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</si>
  <si>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</si>
  <si>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</si>
  <si>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</si>
  <si>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</si>
  <si>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</si>
  <si>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</si>
  <si>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</si>
  <si>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</si>
  <si>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</si>
  <si>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</si>
  <si>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</si>
  <si>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</si>
  <si>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</si>
  <si>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</si>
  <si>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</si>
  <si>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</si>
  <si>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</si>
  <si>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</si>
  <si>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</si>
  <si>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</si>
  <si>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</si>
  <si>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</si>
  <si>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</si>
  <si>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</si>
  <si>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</si>
  <si>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</si>
  <si>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</si>
  <si>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</si>
  <si>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</si>
  <si>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</si>
  <si>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</si>
  <si>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</si>
  <si>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</si>
  <si>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</si>
  <si>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</si>
  <si>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</si>
  <si>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</si>
  <si>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</si>
  <si>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</si>
  <si>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</si>
  <si>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</si>
  <si>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</si>
  <si>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</si>
  <si>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</si>
  <si>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</si>
  <si>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</si>
  <si>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</si>
  <si>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</si>
  <si>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</si>
  <si>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</si>
  <si>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</si>
  <si>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</si>
  <si>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</si>
  <si>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</si>
  <si>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</si>
  <si>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</si>
  <si>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</si>
  <si>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</si>
  <si>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</si>
  <si>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</si>
  <si>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</si>
  <si>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</si>
  <si>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</si>
  <si>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</si>
  <si>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</si>
  <si>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</si>
  <si>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</si>
  <si>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</si>
  <si>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</si>
  <si>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</si>
  <si>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</si>
  <si>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</si>
  <si>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</si>
  <si>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</si>
  <si>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</si>
  <si>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</si>
  <si>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</si>
  <si>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</si>
  <si>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</si>
  <si>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</si>
  <si>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</si>
  <si>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</si>
  <si>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</si>
  <si>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</si>
  <si>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</si>
  <si>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</si>
  <si>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</si>
  <si>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</si>
  <si>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</si>
  <si>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</si>
  <si>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</si>
  <si>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</si>
  <si>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</si>
  <si>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</si>
  <si>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</si>
  <si>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</si>
  <si>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</si>
  <si>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</si>
  <si>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</si>
  <si>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</si>
  <si>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</si>
  <si>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</si>
  <si>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</si>
  <si>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</si>
  <si>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</si>
  <si>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</si>
  <si>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</si>
  <si>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</si>
  <si>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</si>
  <si>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</si>
  <si>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</si>
  <si>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</si>
  <si>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</si>
  <si>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</si>
  <si>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</si>
  <si>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</si>
  <si>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</si>
  <si>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</si>
  <si>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</si>
  <si>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</si>
  <si>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</si>
  <si>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</si>
  <si>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</si>
  <si>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</si>
  <si>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</si>
  <si>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</si>
  <si>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</si>
  <si>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</si>
  <si>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</si>
  <si>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</si>
  <si>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</si>
  <si>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</si>
  <si>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</si>
  <si>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</si>
  <si>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</si>
  <si>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</si>
  <si>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</si>
  <si>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</si>
  <si>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</si>
  <si>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</si>
  <si>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</si>
  <si>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</si>
  <si>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</si>
  <si>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</si>
  <si>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</si>
  <si>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</si>
  <si>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</si>
  <si>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</si>
  <si>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</si>
  <si>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</si>
  <si>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</si>
  <si>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</si>
  <si>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</si>
  <si>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</si>
  <si>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</si>
  <si>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</si>
  <si>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</si>
  <si>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</si>
  <si>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</si>
  <si>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</si>
  <si>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</si>
  <si>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</si>
  <si>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</si>
  <si>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</si>
  <si>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</si>
  <si>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</si>
  <si>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</si>
  <si>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</si>
  <si>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</si>
  <si>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</si>
  <si>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</si>
  <si>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</si>
  <si>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</si>
  <si>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</si>
  <si>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</si>
  <si>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</si>
  <si>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</si>
  <si>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</si>
  <si>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</si>
  <si>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</si>
  <si>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</si>
  <si>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</si>
  <si>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</si>
  <si>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</si>
  <si>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</si>
  <si>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</si>
  <si>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</si>
  <si>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</si>
  <si>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</si>
  <si>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</si>
  <si>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</si>
  <si>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</si>
  <si>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</si>
  <si>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</si>
  <si>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</si>
  <si>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</si>
  <si>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</si>
  <si>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</si>
  <si>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</si>
  <si>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</si>
  <si>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</si>
  <si>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</si>
  <si>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</si>
  <si>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</si>
  <si>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</si>
  <si>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</si>
  <si>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</si>
  <si>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</si>
  <si>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</si>
  <si>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</si>
  <si>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</si>
  <si>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</si>
  <si>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</si>
  <si>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</si>
  <si>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</si>
  <si>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</si>
  <si>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</si>
  <si>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</si>
  <si>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</si>
  <si>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</si>
  <si>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</si>
  <si>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</si>
  <si>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</si>
  <si>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</si>
  <si>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</si>
  <si>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</si>
  <si>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</si>
  <si>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</si>
  <si>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</si>
  <si>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</si>
  <si>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</si>
  <si>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</si>
  <si>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</si>
  <si>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</si>
  <si>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</si>
  <si>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</si>
  <si>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</si>
  <si>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</si>
  <si>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</si>
  <si>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</si>
  <si>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</si>
  <si>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</si>
  <si>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</si>
  <si>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</si>
  <si>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</si>
  <si>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</si>
  <si>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</si>
  <si>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</si>
  <si>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</si>
  <si>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</si>
  <si>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</si>
  <si>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</si>
  <si>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</si>
  <si>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</si>
  <si>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</si>
  <si>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</si>
  <si>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</si>
  <si>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</si>
  <si>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</si>
  <si>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</si>
  <si>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</si>
  <si>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</si>
  <si>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</si>
  <si>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</si>
  <si>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</si>
  <si>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</si>
  <si>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</si>
  <si>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</si>
  <si>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</si>
  <si>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</si>
  <si>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</si>
  <si>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</si>
  <si>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</si>
  <si>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</si>
  <si>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</si>
  <si>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</si>
  <si>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</si>
  <si>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</si>
  <si>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</si>
  <si>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</si>
  <si>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</si>
  <si>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</si>
  <si>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</si>
  <si>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</si>
  <si>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</si>
  <si>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</si>
  <si>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</si>
  <si>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</si>
  <si>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</si>
  <si>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</si>
  <si>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</si>
  <si>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</si>
  <si>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</si>
  <si>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</si>
  <si>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</si>
  <si>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</si>
  <si>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</si>
  <si>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</si>
  <si>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</si>
  <si>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</si>
  <si>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</si>
  <si>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</si>
  <si>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</si>
  <si>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</si>
  <si>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</si>
  <si>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</si>
  <si>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</si>
  <si>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</si>
  <si>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</si>
  <si>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</si>
  <si>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</si>
  <si>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</si>
  <si>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</si>
  <si>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</si>
  <si>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</si>
  <si>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</si>
  <si>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</si>
  <si>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</si>
  <si>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</si>
  <si>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</si>
  <si>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</si>
  <si>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</si>
  <si>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</si>
  <si>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</si>
  <si>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</si>
  <si>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</si>
  <si>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</si>
  <si>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</si>
  <si>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</si>
  <si>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</si>
  <si>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</si>
  <si>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</si>
  <si>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</si>
  <si>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</si>
  <si>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</si>
  <si>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</si>
  <si>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</si>
  <si>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</si>
  <si>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</si>
  <si>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</si>
  <si>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</si>
  <si>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</si>
  <si>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</si>
  <si>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</si>
  <si>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</si>
  <si>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</si>
  <si>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</si>
  <si>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</si>
  <si>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</si>
  <si>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</si>
  <si>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</si>
  <si>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</si>
  <si>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</si>
  <si>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</si>
  <si>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</si>
  <si>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</si>
  <si>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</si>
  <si>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</si>
  <si>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</si>
  <si>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</si>
  <si>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</si>
  <si>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</si>
  <si>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</si>
  <si>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</si>
  <si>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</si>
  <si>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</si>
  <si>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</si>
  <si>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</si>
  <si>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</si>
  <si>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</si>
  <si>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</si>
  <si>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</si>
  <si>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</si>
  <si>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</si>
  <si>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</si>
  <si>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</si>
  <si>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</si>
  <si>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</si>
  <si>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</si>
  <si>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</si>
  <si>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</si>
  <si>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</si>
  <si>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</si>
  <si>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</si>
  <si>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</si>
  <si>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</si>
  <si>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</si>
  <si>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</si>
  <si>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</si>
  <si>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</si>
  <si>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</si>
  <si>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</si>
  <si>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</si>
  <si>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</si>
  <si>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</si>
  <si>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</si>
  <si>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</si>
  <si>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</si>
  <si>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</si>
  <si>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</si>
  <si>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</si>
  <si>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</si>
  <si>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</si>
  <si>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</si>
  <si>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</si>
  <si>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</si>
  <si>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</si>
  <si>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</si>
  <si>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</si>
  <si>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</si>
  <si>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</si>
  <si>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</si>
  <si>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</si>
  <si>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</si>
  <si>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</si>
  <si>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</si>
  <si>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</si>
  <si>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</si>
  <si>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</si>
  <si>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</si>
  <si>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</si>
  <si>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</si>
  <si>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</si>
  <si>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</si>
  <si>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</si>
  <si>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</si>
  <si>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</si>
  <si>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</si>
  <si>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</si>
  <si>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</si>
  <si>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</si>
  <si>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</si>
  <si>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</si>
  <si>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</si>
  <si>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</si>
  <si>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</si>
  <si>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</si>
  <si>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</si>
  <si>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</si>
  <si>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</si>
  <si>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</si>
  <si>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</si>
  <si>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</si>
  <si>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</si>
  <si>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</si>
  <si>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</si>
  <si>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</si>
  <si>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</si>
  <si>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</si>
  <si>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</si>
  <si>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</si>
  <si>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</si>
  <si>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</si>
  <si>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</si>
  <si>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</si>
  <si>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</si>
  <si>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</si>
  <si>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</si>
  <si>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</si>
  <si>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</si>
  <si>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</si>
  <si>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</si>
  <si>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</si>
  <si>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</si>
  <si>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</si>
  <si>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</si>
  <si>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</si>
  <si>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</si>
  <si>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</si>
  <si>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</si>
  <si>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</si>
  <si>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</si>
  <si>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</si>
  <si>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</si>
  <si>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</si>
  <si>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</si>
  <si>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</si>
  <si>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</si>
  <si>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</si>
  <si>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</si>
  <si>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</si>
  <si>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</si>
  <si>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</si>
  <si>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</si>
  <si>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</si>
  <si>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</si>
  <si>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</si>
  <si>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</si>
  <si>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</si>
  <si>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</si>
  <si>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</si>
  <si>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</si>
  <si>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</si>
  <si>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</si>
  <si>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</si>
  <si>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</si>
  <si>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</si>
  <si>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</si>
  <si>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</si>
  <si>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</si>
  <si>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</si>
  <si>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</si>
  <si>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</si>
  <si>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</si>
  <si>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</si>
  <si>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</si>
  <si>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</si>
  <si>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</si>
  <si>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</si>
  <si>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</si>
  <si>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</si>
  <si>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</si>
  <si>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</si>
  <si>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</si>
  <si>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</si>
  <si>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</si>
  <si>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</si>
  <si>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</si>
  <si>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</si>
  <si>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</si>
  <si>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</si>
  <si>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</si>
  <si>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</si>
  <si>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</si>
  <si>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</si>
  <si>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</si>
  <si>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</si>
  <si>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</si>
  <si>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</si>
  <si>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</si>
  <si>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</si>
  <si>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</si>
  <si>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</si>
  <si>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</si>
  <si>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</si>
  <si>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</si>
  <si>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</si>
  <si>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</si>
  <si>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</si>
  <si>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</si>
  <si>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</si>
  <si>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</si>
  <si>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</si>
  <si>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</si>
  <si>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</si>
  <si>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</si>
  <si>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</si>
  <si>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</si>
  <si>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</si>
  <si>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</si>
  <si>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</si>
  <si>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</si>
  <si>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</si>
  <si>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</si>
  <si>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</si>
  <si>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</si>
  <si>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</si>
  <si>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</si>
  <si>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</si>
  <si>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</si>
  <si>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</si>
  <si>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</si>
  <si>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</si>
  <si>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</si>
  <si>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</si>
  <si>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</si>
  <si>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</si>
  <si>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</si>
  <si>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</si>
  <si>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</si>
  <si>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</si>
  <si>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</si>
  <si>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</si>
  <si>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</si>
  <si>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</si>
  <si>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</si>
  <si>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</si>
  <si>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</si>
  <si>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</si>
  <si>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</si>
  <si>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</si>
  <si>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</si>
  <si>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</si>
  <si>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</si>
  <si>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</si>
  <si>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</si>
  <si>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</si>
  <si>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</si>
  <si>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</si>
  <si>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</si>
  <si>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</si>
  <si>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</si>
  <si>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</si>
  <si>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</si>
  <si>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</si>
  <si>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</si>
  <si>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</si>
  <si>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</si>
  <si>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</si>
  <si>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</si>
  <si>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</si>
  <si>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</si>
  <si>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</si>
  <si>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</si>
  <si>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</si>
  <si>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</si>
  <si>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</si>
  <si>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</si>
  <si>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</si>
  <si>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</si>
  <si>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</si>
  <si>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</si>
  <si>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</si>
  <si>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</si>
  <si>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</si>
  <si>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</si>
  <si>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</si>
  <si>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</si>
  <si>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</si>
  <si>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</si>
  <si>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</si>
  <si>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</si>
  <si>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</si>
  <si>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</si>
  <si>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</si>
  <si>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</si>
  <si>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</si>
  <si>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</si>
  <si>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</si>
  <si>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</si>
  <si>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</si>
  <si>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</si>
  <si>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</si>
  <si>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</si>
  <si>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</si>
  <si>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</si>
  <si>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</si>
  <si>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</si>
  <si>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</si>
  <si>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</si>
  <si>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</si>
  <si>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</si>
  <si>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</si>
  <si>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</si>
  <si>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</si>
  <si>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</si>
  <si>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</si>
  <si>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</si>
  <si>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</si>
  <si>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</si>
  <si>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</si>
  <si>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</si>
  <si>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</si>
  <si>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</si>
  <si>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</si>
  <si>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</si>
  <si>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</si>
  <si>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</si>
  <si>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</si>
  <si>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</si>
  <si>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</si>
  <si>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</si>
  <si>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</si>
  <si>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</si>
  <si>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</si>
  <si>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</si>
  <si>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</si>
  <si>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</si>
  <si>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</si>
  <si>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</si>
  <si>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</si>
  <si>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</si>
  <si>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</si>
  <si>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</si>
  <si>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</si>
  <si>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</si>
  <si>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</si>
  <si>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</si>
  <si>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</si>
  <si>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</si>
  <si>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</si>
  <si>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</si>
  <si>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</si>
  <si>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</si>
  <si>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</si>
  <si>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</si>
  <si>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</si>
  <si>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</si>
  <si>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</si>
  <si>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</si>
  <si>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</si>
  <si>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</si>
  <si>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</si>
  <si>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</si>
  <si>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</si>
  <si>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</si>
  <si>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</si>
  <si>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</si>
  <si>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</si>
  <si>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</si>
  <si>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</si>
  <si>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</si>
  <si>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</si>
  <si>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</si>
  <si>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</si>
  <si>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</si>
  <si>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</si>
  <si>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</si>
  <si>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</si>
  <si>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</si>
  <si>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</si>
  <si>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</si>
  <si>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</si>
  <si>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</si>
  <si>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</si>
  <si>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</si>
  <si>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</si>
  <si>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</si>
  <si>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</si>
  <si>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</si>
  <si>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</si>
  <si>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</si>
  <si>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</si>
  <si>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</si>
  <si>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</si>
  <si>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</si>
  <si>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</si>
  <si>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</si>
  <si>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</si>
  <si>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</si>
  <si>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</si>
  <si>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</si>
  <si>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</si>
  <si>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</si>
  <si>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</si>
  <si>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</si>
  <si>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</si>
  <si>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</si>
  <si>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</si>
  <si>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</si>
  <si>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</si>
  <si>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</si>
  <si>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</si>
  <si>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</si>
  <si>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</si>
  <si>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</si>
  <si>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</si>
  <si>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</si>
  <si>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</si>
  <si>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</si>
  <si>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</si>
  <si>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</si>
  <si>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</si>
  <si>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</si>
  <si>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</si>
  <si>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</si>
  <si>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</si>
  <si>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</si>
  <si>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</si>
  <si>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</si>
  <si>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</si>
  <si>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</si>
  <si>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</si>
  <si>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</si>
  <si>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</si>
  <si>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</si>
  <si>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</si>
  <si>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</si>
  <si>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</si>
  <si>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</si>
  <si>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</si>
  <si>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</si>
  <si>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</si>
  <si>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</si>
  <si>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</si>
  <si>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</si>
  <si>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</si>
  <si>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</si>
  <si>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</si>
  <si>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</si>
  <si>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</si>
  <si>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</si>
  <si>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</si>
  <si>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</si>
  <si>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</si>
  <si>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</si>
  <si>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</si>
  <si>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</si>
  <si>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</si>
  <si>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</si>
  <si>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</si>
  <si>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</si>
  <si>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</si>
  <si>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</si>
  <si>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</si>
  <si>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</si>
  <si>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</si>
  <si>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</si>
  <si>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</si>
  <si>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</si>
  <si>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</si>
  <si>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</si>
  <si>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</si>
  <si>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</si>
  <si>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</si>
  <si>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</si>
  <si>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</si>
  <si>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</si>
  <si>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</si>
  <si>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</si>
  <si>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</si>
  <si>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</si>
  <si>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</si>
  <si>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</si>
  <si>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</si>
  <si>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</si>
  <si>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</si>
  <si>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</si>
  <si>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</si>
  <si>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</si>
  <si>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</si>
  <si>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</si>
  <si>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</si>
  <si>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</si>
  <si>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</si>
  <si>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</si>
  <si>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</si>
  <si>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</si>
  <si>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</si>
  <si>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</si>
  <si>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</si>
  <si>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</si>
  <si>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</si>
  <si>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</si>
  <si>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</si>
  <si>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</si>
  <si>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</si>
  <si>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</si>
  <si>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</si>
  <si>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</si>
  <si>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</si>
  <si>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</si>
  <si>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</si>
  <si>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</si>
  <si>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</si>
  <si>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</si>
  <si>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</si>
  <si>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</si>
  <si>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</si>
  <si>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</si>
  <si>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</si>
  <si>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</si>
  <si>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</si>
  <si>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</si>
  <si>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</si>
  <si>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</si>
  <si>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</si>
  <si>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</si>
  <si>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</si>
  <si>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</si>
  <si>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</si>
  <si>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</si>
  <si>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</si>
  <si>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</si>
  <si>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</si>
  <si>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</si>
  <si>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</si>
  <si>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</si>
  <si>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</si>
  <si>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</si>
  <si>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</si>
  <si>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</si>
  <si>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</si>
  <si>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</si>
  <si>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</si>
  <si>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</si>
  <si>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</si>
  <si>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</si>
  <si>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</si>
  <si>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</si>
  <si>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</si>
  <si>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</si>
  <si>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</si>
  <si>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</si>
  <si>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</si>
  <si>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</si>
  <si>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</si>
  <si>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</si>
  <si>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</si>
  <si>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</si>
  <si>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</si>
  <si>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</si>
  <si>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</si>
  <si>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</si>
  <si>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</si>
  <si>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</si>
  <si>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</si>
  <si>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</si>
  <si>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</si>
  <si>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</si>
  <si>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</si>
  <si>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</si>
  <si>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</si>
  <si>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</si>
  <si>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</si>
  <si>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</si>
  <si>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</si>
  <si>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</si>
  <si>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</si>
  <si>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</si>
  <si>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</si>
  <si>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</si>
  <si>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</si>
  <si>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</si>
  <si>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</si>
  <si>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</si>
  <si>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</si>
  <si>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</si>
  <si>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</si>
  <si>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</si>
  <si>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</si>
  <si>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</si>
  <si>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</si>
  <si>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</si>
  <si>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</si>
  <si>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</si>
  <si>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</si>
  <si>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</si>
  <si>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</si>
  <si>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</si>
  <si>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</si>
  <si>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</si>
  <si>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</si>
  <si>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</si>
  <si>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</si>
  <si>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</si>
  <si>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</si>
  <si>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</si>
  <si>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</si>
  <si>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</si>
  <si>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</si>
  <si>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</si>
  <si>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</si>
  <si>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</si>
  <si>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</si>
  <si>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</si>
  <si>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</si>
  <si>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</si>
  <si>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</si>
  <si>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</si>
  <si>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</si>
  <si>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</si>
  <si>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</si>
  <si>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</si>
  <si>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</si>
  <si>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</si>
  <si>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</si>
  <si>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</si>
  <si>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</si>
  <si>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</si>
  <si>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</si>
  <si>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</si>
  <si>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</si>
  <si>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</si>
  <si>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</si>
  <si>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</si>
  <si>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</si>
  <si>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</si>
  <si>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</si>
  <si>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</si>
  <si>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</si>
  <si>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</si>
  <si>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</si>
  <si>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</si>
  <si>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</si>
  <si>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</si>
  <si>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</si>
  <si>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</si>
  <si>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</si>
  <si>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</si>
  <si>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</si>
  <si>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</si>
  <si>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</si>
  <si>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</si>
  <si>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</si>
  <si>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</si>
  <si>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</si>
  <si>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</si>
  <si>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</si>
  <si>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</si>
  <si>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</si>
  <si>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</si>
  <si>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</si>
  <si>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</si>
  <si>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</si>
  <si>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</si>
  <si>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</si>
  <si>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</si>
  <si>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</si>
  <si>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</si>
  <si>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</si>
  <si>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</si>
  <si>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</si>
  <si>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</si>
  <si>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</si>
  <si>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</si>
  <si>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</si>
  <si>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</si>
  <si>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</si>
  <si>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</si>
  <si>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</si>
  <si>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</si>
  <si>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</si>
  <si>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</si>
  <si>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</si>
  <si>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</si>
  <si>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</si>
  <si>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</si>
  <si>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</si>
  <si>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</si>
  <si>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</si>
  <si>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</si>
  <si>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</si>
  <si>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</si>
  <si>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</si>
  <si>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</si>
  <si>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</si>
  <si>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</si>
  <si>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</si>
  <si>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</si>
  <si>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</si>
  <si>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</si>
  <si>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</si>
  <si>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</si>
  <si>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</si>
  <si>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</si>
  <si>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</si>
  <si>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</si>
  <si>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</si>
  <si>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</si>
  <si>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</si>
  <si>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</si>
  <si>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</si>
  <si>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</si>
  <si>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</si>
  <si>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</si>
  <si>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</si>
  <si>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</si>
  <si>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</si>
  <si>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</si>
  <si>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</si>
  <si>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</si>
  <si>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</si>
  <si>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</si>
  <si>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</si>
  <si>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</si>
  <si>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</si>
  <si>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</si>
  <si>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</si>
  <si>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</si>
  <si>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</si>
  <si>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</si>
  <si>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</si>
  <si>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</si>
  <si>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</si>
  <si>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</si>
  <si>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</si>
  <si>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</si>
  <si>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</si>
  <si>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</si>
  <si>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</si>
  <si>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</si>
  <si>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</si>
  <si>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</si>
  <si>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</si>
  <si>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</si>
  <si>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</si>
  <si>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</si>
  <si>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</si>
  <si>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</si>
  <si>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</si>
  <si>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</si>
  <si>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</si>
  <si>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</si>
  <si>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</si>
  <si>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</si>
  <si>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</si>
  <si>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</si>
  <si>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</si>
  <si>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</si>
  <si>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</si>
  <si>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</si>
  <si>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</si>
  <si>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</si>
  <si>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</si>
  <si>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</si>
  <si>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</si>
  <si>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</si>
  <si>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</si>
  <si>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</si>
  <si>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</si>
  <si>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</si>
  <si>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</si>
  <si>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</si>
  <si>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</si>
  <si>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</si>
  <si>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</si>
  <si>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</si>
  <si>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</si>
  <si>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</si>
  <si>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</si>
  <si>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</si>
  <si>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</si>
  <si>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</si>
  <si>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</si>
  <si>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</si>
  <si>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</si>
  <si>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</si>
  <si>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</si>
  <si>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</si>
  <si>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</si>
  <si>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</si>
  <si>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</si>
  <si>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</si>
  <si>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</si>
  <si>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</si>
  <si>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</si>
  <si>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</si>
  <si>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</si>
  <si>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</si>
  <si>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</si>
  <si>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</si>
  <si>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</si>
  <si>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</si>
  <si>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</si>
  <si>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</si>
  <si>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</si>
  <si>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</si>
  <si>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</si>
  <si>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</si>
  <si>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</si>
  <si>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</si>
  <si>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</si>
  <si>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</si>
  <si>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</si>
  <si>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</si>
  <si>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</si>
  <si>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</si>
  <si>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</si>
  <si>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</si>
  <si>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</si>
  <si>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</si>
  <si>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</si>
  <si>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</si>
  <si>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</si>
  <si>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</si>
  <si>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</si>
  <si>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</si>
  <si>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</si>
  <si>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</si>
  <si>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</si>
  <si>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</si>
  <si>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</si>
  <si>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</si>
  <si>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</si>
  <si>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</si>
  <si>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</si>
  <si>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</si>
  <si>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</si>
  <si>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</si>
  <si>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</si>
  <si>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</si>
  <si>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</si>
  <si>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</si>
  <si>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</si>
  <si>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</si>
  <si>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</si>
  <si>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</si>
  <si>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</si>
  <si>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</si>
  <si>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</si>
  <si>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</si>
  <si>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</si>
  <si>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</si>
  <si>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</si>
  <si>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</si>
  <si>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</si>
  <si>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</si>
  <si>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</si>
  <si>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</si>
  <si>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</si>
  <si>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</si>
  <si>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</si>
  <si>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</si>
  <si>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</si>
  <si>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</si>
  <si>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</si>
  <si>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</si>
  <si>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</si>
  <si>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</si>
  <si>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</si>
  <si>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</si>
  <si>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</si>
  <si>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</si>
  <si>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</si>
  <si>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</si>
  <si>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</si>
  <si>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</si>
  <si>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</si>
  <si>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</si>
  <si>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</si>
  <si>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</si>
  <si>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</si>
  <si>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</si>
  <si>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</si>
  <si>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</si>
  <si>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</si>
  <si>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</si>
  <si>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</si>
  <si>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</si>
  <si>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</si>
  <si>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</si>
  <si>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</si>
  <si>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</si>
  <si>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</si>
  <si>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</si>
  <si>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</si>
  <si>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</si>
  <si>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</si>
  <si>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</si>
  <si>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</si>
  <si>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</si>
  <si>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</si>
  <si>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</si>
  <si>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</si>
  <si>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</si>
  <si>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</si>
  <si>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</si>
  <si>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</si>
  <si>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</si>
  <si>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</si>
  <si>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</si>
  <si>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</si>
  <si>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</si>
  <si>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</si>
  <si>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</si>
  <si>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</si>
  <si>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</si>
  <si>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</si>
  <si>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</si>
  <si>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</si>
  <si>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</si>
  <si>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</si>
  <si>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</si>
  <si>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</si>
  <si>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</si>
  <si>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</si>
  <si>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</si>
  <si>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</si>
  <si>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</si>
  <si>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</si>
  <si>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</si>
  <si>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</si>
  <si>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</si>
  <si>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</si>
  <si>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</si>
  <si>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</si>
  <si>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</si>
  <si>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</si>
  <si>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</si>
  <si>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</si>
  <si>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</si>
  <si>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</si>
  <si>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</si>
  <si>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</si>
  <si>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</si>
  <si>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</si>
  <si>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</si>
  <si>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</si>
  <si>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</si>
  <si>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</si>
  <si>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</si>
  <si>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</si>
  <si>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</si>
  <si>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</si>
  <si>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</si>
  <si>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</si>
  <si>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</si>
  <si>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</si>
  <si>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</si>
  <si>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</si>
  <si>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</si>
  <si>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</si>
  <si>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</si>
  <si>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</si>
  <si>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</si>
  <si>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</si>
  <si>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</si>
  <si>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</si>
  <si>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</si>
  <si>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</si>
  <si>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</si>
  <si>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</si>
  <si>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</si>
  <si>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</si>
  <si>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</si>
  <si>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</si>
  <si>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</si>
  <si>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</si>
  <si>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</si>
  <si>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</si>
  <si>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</si>
  <si>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</si>
  <si>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</si>
  <si>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</si>
  <si>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</si>
  <si>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</si>
  <si>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</si>
  <si>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</si>
  <si>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</si>
  <si>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</si>
  <si>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</si>
  <si>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</si>
  <si>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</si>
  <si>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</si>
  <si>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</si>
  <si>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</si>
  <si>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</si>
  <si>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</si>
  <si>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</si>
  <si>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</si>
  <si>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</si>
  <si>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</si>
  <si>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</si>
  <si>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</si>
  <si>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</si>
  <si>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</si>
  <si>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</si>
  <si>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</si>
  <si>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</si>
  <si>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</si>
  <si>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</si>
  <si>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</si>
  <si>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</si>
  <si>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</si>
  <si>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</si>
  <si>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</si>
  <si>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</si>
  <si>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</si>
  <si>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</si>
  <si>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</si>
  <si>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</si>
  <si>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</si>
  <si>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</si>
  <si>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</si>
  <si>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</si>
  <si>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</si>
  <si>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</si>
  <si>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</si>
  <si>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</si>
  <si>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</si>
  <si>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</si>
  <si>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</si>
  <si>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</si>
  <si>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</si>
  <si>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</si>
  <si>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</si>
  <si>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</si>
  <si>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</si>
  <si>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</si>
  <si>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</si>
  <si>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</si>
  <si>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</si>
  <si>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</si>
  <si>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</si>
  <si>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</si>
  <si>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</si>
  <si>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</si>
  <si>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</si>
  <si>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</si>
  <si>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</si>
  <si>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</si>
  <si>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</si>
  <si>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</si>
  <si>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</si>
  <si>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</si>
  <si>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</si>
  <si>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</si>
  <si>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</si>
  <si>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</si>
  <si>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</si>
  <si>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</si>
  <si>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</si>
  <si>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</si>
  <si>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</si>
  <si>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</si>
  <si>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</si>
  <si>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</si>
  <si>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</si>
  <si>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</si>
  <si>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</si>
  <si>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</si>
  <si>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</si>
  <si>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</si>
  <si>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</si>
  <si>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</si>
  <si>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</si>
  <si>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</si>
  <si>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</si>
  <si>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</si>
  <si>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</si>
  <si>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</si>
  <si>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</si>
  <si>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</si>
  <si>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</si>
  <si>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</si>
  <si>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</si>
  <si>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</si>
  <si>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</si>
  <si>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</si>
  <si>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</si>
  <si>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</si>
  <si>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</si>
  <si>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</si>
  <si>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</si>
  <si>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</si>
  <si>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</si>
  <si>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</si>
  <si>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</si>
  <si>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</si>
  <si>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</si>
  <si>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</si>
  <si>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</si>
  <si>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</si>
  <si>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</si>
  <si>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</si>
  <si>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</si>
  <si>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</si>
  <si>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</si>
  <si>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</si>
  <si>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</si>
  <si>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</si>
  <si>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</si>
  <si>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</si>
  <si>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</si>
  <si>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</si>
  <si>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</si>
  <si>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</si>
  <si>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</si>
  <si>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</si>
  <si>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</si>
  <si>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</si>
  <si>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</si>
  <si>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</si>
  <si>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</si>
  <si>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</si>
  <si>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</si>
  <si>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</si>
  <si>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</si>
  <si>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</si>
  <si>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</si>
  <si>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</si>
  <si>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</si>
  <si>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</si>
  <si>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</si>
  <si>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</si>
  <si>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</si>
  <si>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</si>
  <si>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</si>
  <si>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</si>
  <si>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</si>
  <si>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</si>
  <si>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</si>
  <si>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</si>
  <si>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</si>
  <si>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</si>
  <si>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</si>
  <si>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</si>
  <si>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</si>
  <si>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</si>
  <si>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</si>
  <si>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</si>
  <si>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</si>
  <si>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</si>
  <si>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</si>
  <si>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</si>
  <si>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</si>
  <si>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</si>
  <si>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</si>
  <si>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</si>
  <si>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</si>
  <si>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</si>
  <si>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</si>
  <si>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</si>
  <si>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</si>
  <si>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</si>
  <si>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</si>
  <si>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</si>
  <si>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</si>
  <si>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</si>
  <si>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</si>
  <si>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</si>
  <si>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</si>
  <si>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</si>
  <si>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</si>
  <si>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</si>
  <si>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</si>
  <si>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</si>
  <si>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</si>
  <si>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</si>
  <si>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</si>
  <si>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</si>
  <si>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</si>
  <si>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</si>
  <si>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</si>
  <si>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</si>
  <si>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</si>
  <si>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</si>
  <si>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</si>
  <si>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</si>
  <si>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</si>
  <si>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</si>
  <si>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</si>
  <si>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</si>
  <si>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</si>
  <si>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</si>
  <si>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</si>
  <si>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</si>
  <si>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</si>
  <si>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</si>
  <si>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</si>
  <si>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</si>
  <si>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</si>
  <si>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</si>
  <si>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</si>
  <si>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</si>
  <si>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</si>
  <si>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</si>
  <si>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</si>
  <si>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</si>
  <si>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</si>
  <si>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</si>
  <si>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</si>
  <si>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</si>
  <si>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</si>
  <si>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</si>
  <si>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</si>
  <si>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</si>
  <si>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</si>
  <si>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</si>
  <si>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</si>
  <si>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</si>
  <si>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</si>
  <si>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</si>
  <si>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</si>
  <si>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</si>
  <si>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</si>
  <si>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</si>
  <si>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</si>
  <si>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</si>
  <si>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</si>
  <si>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</si>
  <si>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</si>
  <si>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</si>
  <si>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</si>
  <si>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</si>
  <si>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</si>
  <si>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</si>
  <si>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</si>
  <si>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</si>
  <si>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</si>
  <si>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</si>
  <si>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</si>
  <si>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</si>
  <si>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</si>
  <si>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</si>
  <si>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</si>
  <si>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</si>
  <si>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</si>
  <si>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</si>
  <si>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</si>
  <si>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</si>
  <si>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</si>
  <si>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</si>
  <si>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</si>
  <si>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</si>
  <si>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</si>
  <si>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</si>
  <si>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</si>
  <si>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</si>
  <si>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</si>
  <si>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</si>
  <si>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</si>
  <si>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</si>
  <si>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</si>
  <si>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</si>
  <si>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</si>
  <si>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</si>
  <si>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</si>
  <si>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</si>
  <si>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</si>
  <si>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</si>
  <si>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</si>
  <si>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</si>
  <si>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</si>
  <si>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</si>
  <si>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</si>
  <si>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</si>
  <si>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</si>
  <si>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</si>
  <si>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</si>
  <si>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</si>
  <si>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</si>
  <si>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</si>
  <si>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</si>
  <si>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</si>
  <si>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</si>
  <si>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</si>
  <si>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</si>
  <si>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</si>
  <si>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</si>
  <si>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</si>
  <si>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</si>
  <si>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</si>
  <si>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</si>
  <si>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</si>
  <si>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</si>
  <si>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</si>
  <si>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</si>
  <si>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</si>
  <si>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</si>
  <si>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</si>
  <si>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</si>
  <si>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</si>
  <si>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</si>
  <si>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</si>
  <si>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</si>
  <si>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</si>
  <si>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</si>
  <si>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</si>
  <si>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</si>
  <si>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</si>
  <si>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</si>
  <si>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</si>
  <si>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</si>
  <si>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</si>
  <si>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</si>
  <si>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</si>
  <si>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</si>
  <si>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</si>
  <si>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</si>
  <si>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</si>
  <si>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</si>
  <si>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</si>
  <si>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</si>
  <si>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</si>
  <si>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</si>
  <si>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</si>
  <si>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</si>
  <si>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</si>
  <si>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</si>
  <si>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</si>
  <si>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</si>
  <si>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</si>
  <si>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</si>
  <si>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</si>
  <si>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</si>
  <si>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</si>
  <si>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</si>
  <si>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</si>
  <si>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</si>
  <si>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</si>
  <si>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</si>
  <si>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</si>
  <si>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</si>
  <si>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</si>
  <si>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</si>
  <si>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</si>
  <si>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</si>
  <si>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</si>
  <si>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</si>
  <si>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</si>
  <si>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</si>
  <si>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</si>
  <si>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</si>
  <si>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</si>
  <si>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</si>
  <si>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</si>
  <si>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</si>
  <si>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</si>
  <si>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</si>
  <si>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</si>
  <si>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</si>
  <si>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</si>
  <si>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</si>
  <si>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</si>
  <si>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</si>
  <si>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</si>
  <si>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</si>
  <si>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</si>
  <si>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</si>
  <si>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</si>
  <si>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</si>
  <si>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</si>
  <si>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</si>
  <si>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</si>
  <si>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</si>
  <si>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</si>
  <si>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</si>
  <si>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</si>
  <si>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</si>
  <si>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</si>
  <si>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</si>
  <si>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</si>
  <si>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</si>
  <si>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</si>
  <si>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</si>
  <si>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</si>
  <si>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</si>
  <si>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</si>
  <si>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</si>
  <si>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</si>
  <si>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</si>
  <si>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</si>
  <si>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</si>
  <si>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</si>
  <si>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</si>
  <si>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</si>
  <si>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</si>
  <si>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</si>
  <si>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</si>
  <si>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</si>
  <si>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</si>
  <si>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</si>
  <si>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</si>
  <si>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</si>
  <si>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</si>
  <si>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</si>
  <si>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</si>
  <si>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</si>
  <si>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</si>
  <si>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</si>
  <si>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</si>
  <si>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</si>
  <si>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</si>
  <si>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</si>
  <si>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</si>
  <si>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</si>
  <si>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</si>
  <si>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</si>
  <si>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</si>
  <si>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</si>
  <si>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</si>
  <si>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</si>
  <si>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</si>
  <si>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</si>
  <si>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</si>
  <si>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</si>
  <si>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</si>
  <si>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</si>
  <si>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</si>
  <si>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</si>
  <si>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</si>
  <si>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</si>
  <si>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</si>
  <si>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</si>
  <si>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</si>
  <si>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</si>
  <si>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</si>
  <si>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</si>
  <si>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</si>
  <si>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</si>
  <si>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</si>
  <si>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</si>
  <si>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</si>
  <si>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</si>
  <si>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</si>
  <si>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</si>
  <si>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</si>
  <si>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</si>
  <si>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</si>
  <si>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</si>
  <si>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</si>
  <si>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</si>
  <si>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</si>
  <si>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</si>
  <si>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</si>
  <si>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</si>
  <si>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</si>
  <si>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</si>
  <si>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</si>
  <si>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</si>
  <si>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</si>
  <si>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</si>
  <si>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</si>
  <si>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</si>
  <si>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</si>
  <si>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</si>
  <si>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</si>
  <si>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</si>
  <si>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</si>
  <si>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</si>
  <si>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</si>
  <si>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</si>
  <si>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</si>
  <si>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</si>
  <si>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</si>
  <si>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</si>
  <si>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</si>
  <si>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</si>
  <si>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</si>
  <si>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</si>
  <si>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</si>
  <si>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</si>
  <si>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</si>
  <si>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</si>
  <si>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</si>
  <si>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</si>
  <si>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</si>
  <si>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</si>
  <si>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</si>
  <si>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</si>
  <si>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</si>
  <si>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</si>
  <si>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</si>
  <si>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</si>
  <si>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</si>
  <si>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</si>
  <si>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</si>
  <si>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</si>
  <si>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</si>
  <si>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</si>
  <si>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</si>
  <si>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</si>
  <si>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</si>
  <si>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</si>
  <si>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</si>
  <si>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</si>
  <si>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</si>
  <si>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</si>
  <si>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</si>
  <si>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</si>
  <si>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</si>
  <si>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</si>
  <si>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</si>
  <si>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</si>
  <si>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</si>
  <si>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</si>
  <si>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</si>
  <si>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</si>
  <si>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</si>
  <si>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</si>
  <si>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</si>
  <si>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</si>
  <si>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</si>
  <si>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</si>
  <si>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</si>
  <si>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</si>
  <si>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</si>
  <si>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</si>
  <si>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</si>
  <si>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</si>
  <si>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</si>
  <si>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</si>
  <si>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</si>
  <si>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</si>
  <si>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</si>
  <si>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</si>
  <si>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</si>
  <si>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</si>
  <si>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</si>
  <si>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</si>
  <si>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</si>
  <si>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</si>
  <si>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</si>
  <si>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</si>
  <si>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</si>
  <si>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</si>
  <si>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</si>
  <si>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</si>
  <si>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</si>
  <si>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</si>
  <si>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</si>
  <si>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</si>
  <si>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</si>
  <si>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</si>
  <si>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</si>
  <si>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</si>
  <si>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</si>
  <si>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</si>
  <si>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</si>
  <si>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</si>
  <si>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</si>
  <si>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</si>
  <si>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</si>
  <si>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</si>
  <si>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</si>
  <si>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</si>
  <si>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</si>
  <si>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</si>
  <si>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</si>
  <si>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</si>
  <si>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</si>
  <si>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</si>
  <si>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</si>
  <si>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</si>
  <si>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</si>
  <si>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</si>
  <si>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</si>
  <si>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</si>
  <si>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</si>
  <si>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</si>
  <si>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</si>
  <si>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</si>
  <si>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</si>
  <si>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</si>
  <si>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</si>
  <si>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</si>
  <si>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</si>
  <si>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</si>
  <si>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</si>
  <si>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</si>
  <si>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</si>
  <si>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</si>
  <si>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</si>
  <si>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</si>
  <si>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</si>
  <si>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</si>
  <si>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</si>
  <si>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</si>
  <si>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</si>
  <si>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</si>
  <si>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</si>
  <si>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</si>
  <si>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</si>
  <si>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</si>
  <si>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</si>
  <si>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</si>
  <si>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</si>
  <si>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</si>
  <si>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</si>
  <si>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</si>
  <si>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</si>
  <si>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</si>
  <si>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</si>
  <si>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</si>
  <si>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</si>
  <si>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</si>
  <si>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</si>
  <si>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</si>
  <si>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</si>
  <si>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</si>
  <si>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</si>
  <si>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</si>
  <si>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</si>
  <si>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</si>
  <si>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</si>
  <si>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</si>
  <si>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</si>
  <si>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</si>
  <si>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</si>
  <si>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</si>
  <si>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</si>
  <si>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</si>
  <si>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</si>
  <si>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</si>
  <si>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</si>
  <si>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</si>
  <si>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</si>
  <si>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</si>
  <si>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</si>
  <si>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</si>
  <si>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</si>
  <si>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</si>
  <si>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</si>
  <si>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</si>
  <si>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</si>
  <si>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</si>
  <si>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</si>
  <si>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</si>
  <si>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</si>
  <si>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</si>
  <si>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</si>
  <si>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</si>
  <si>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</si>
  <si>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</si>
  <si>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</si>
  <si>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</si>
  <si>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</si>
  <si>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</si>
  <si>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</si>
  <si>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</si>
  <si>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</si>
  <si>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</si>
  <si>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</si>
  <si>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</si>
  <si>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</si>
  <si>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</si>
  <si>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</si>
  <si>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</si>
  <si>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</si>
  <si>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</si>
  <si>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</si>
  <si>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</si>
  <si>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</si>
  <si>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</si>
  <si>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</si>
  <si>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</si>
  <si>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</si>
  <si>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</si>
  <si>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</si>
  <si>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</si>
  <si>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</si>
  <si>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</si>
  <si>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</si>
  <si>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</si>
  <si>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</si>
  <si>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</si>
  <si>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</si>
  <si>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</si>
  <si>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</si>
  <si>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</si>
  <si>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</si>
  <si>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</si>
  <si>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</si>
  <si>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</si>
  <si>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</si>
  <si>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</si>
  <si>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</si>
  <si>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</si>
  <si>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</si>
  <si>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</si>
  <si>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</si>
  <si>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</si>
  <si>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</si>
  <si>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</si>
  <si>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</si>
  <si>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</si>
  <si>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</si>
  <si>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</si>
  <si>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</si>
  <si>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</si>
  <si>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</si>
  <si>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</si>
  <si>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</si>
  <si>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</si>
  <si>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</si>
  <si>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</si>
  <si>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</si>
  <si>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</si>
  <si>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</si>
  <si>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</si>
  <si>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</si>
  <si>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</si>
  <si>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</si>
  <si>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</si>
  <si>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</si>
  <si>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</si>
  <si>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</si>
  <si>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</si>
  <si>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</si>
  <si>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</si>
  <si>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</si>
  <si>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</si>
  <si>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</si>
  <si>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</si>
  <si>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</si>
  <si>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</si>
  <si>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</si>
  <si>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</si>
  <si>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</si>
  <si>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</si>
  <si>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</si>
  <si>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</si>
  <si>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</si>
  <si>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</si>
  <si>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</si>
  <si>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</si>
  <si>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</si>
  <si>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</si>
  <si>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</si>
  <si>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</si>
  <si>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</si>
  <si>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</si>
  <si>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</si>
  <si>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</si>
  <si>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</si>
  <si>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</si>
  <si>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</si>
  <si>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</si>
  <si>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</si>
  <si>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</si>
  <si>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</si>
  <si>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</si>
  <si>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</si>
  <si>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</si>
  <si>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</si>
  <si>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</si>
  <si>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</si>
  <si>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</si>
  <si>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</si>
  <si>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</si>
  <si>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</si>
  <si>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</si>
  <si>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</si>
  <si>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</si>
  <si>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</si>
  <si>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</si>
  <si>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</si>
  <si>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</si>
  <si>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</si>
  <si>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</si>
  <si>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</si>
  <si>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</si>
  <si>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</si>
  <si>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</si>
  <si>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</si>
  <si>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</si>
  <si>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</si>
  <si>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</si>
  <si>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</si>
  <si>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</si>
  <si>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</si>
  <si>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</si>
  <si>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</si>
  <si>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</si>
  <si>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</si>
  <si>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</si>
  <si>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</si>
  <si>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</si>
  <si>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</si>
  <si>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</si>
  <si>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</si>
  <si>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</si>
  <si>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</si>
  <si>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</si>
  <si>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</si>
  <si>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</si>
  <si>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</si>
  <si>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</si>
  <si>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</si>
  <si>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</si>
  <si>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</si>
  <si>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</si>
  <si>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</si>
  <si>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</si>
  <si>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</si>
  <si>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</si>
  <si>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</si>
  <si>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</si>
  <si>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</si>
  <si>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</si>
  <si>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</si>
  <si>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</si>
  <si>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</si>
  <si>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</si>
  <si>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</si>
  <si>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</si>
  <si>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</si>
  <si>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</si>
  <si>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</si>
  <si>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</si>
  <si>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</si>
  <si>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</si>
  <si>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</si>
  <si>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</si>
  <si>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</si>
  <si>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</si>
  <si>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</si>
  <si>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</si>
  <si>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</si>
  <si>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</si>
  <si>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</si>
  <si>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</si>
  <si>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</si>
  <si>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</si>
  <si>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</si>
  <si>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</si>
  <si>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</si>
  <si>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</si>
  <si>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</si>
  <si>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</si>
  <si>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</si>
  <si>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</si>
  <si>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</si>
  <si>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</si>
  <si>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</si>
  <si>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</si>
  <si>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</si>
  <si>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</si>
  <si>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</si>
  <si>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</si>
  <si>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</si>
  <si>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</si>
  <si>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</si>
  <si>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</si>
  <si>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</si>
  <si>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</si>
  <si>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</si>
  <si>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</si>
  <si>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</si>
  <si>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</si>
  <si>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</si>
  <si>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</si>
  <si>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</si>
  <si>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</si>
  <si>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</si>
  <si>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</si>
  <si>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</si>
  <si>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</si>
  <si>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</si>
  <si>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</si>
  <si>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</si>
  <si>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</si>
  <si>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</si>
  <si>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</si>
  <si>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</si>
  <si>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</si>
  <si>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</si>
  <si>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</si>
  <si>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</si>
  <si>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</si>
  <si>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</si>
  <si>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</si>
  <si>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</si>
  <si>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</si>
  <si>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</si>
  <si>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</si>
  <si>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</si>
  <si>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</si>
  <si>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</si>
  <si>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</si>
  <si>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</si>
  <si>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</si>
  <si>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</si>
  <si>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</si>
  <si>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</si>
  <si>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</si>
  <si>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</si>
  <si>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</si>
  <si>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</si>
  <si>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</si>
  <si>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</si>
  <si>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</si>
  <si>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</si>
  <si>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</si>
  <si>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</si>
  <si>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</si>
  <si>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</si>
  <si>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</si>
  <si>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</si>
  <si>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</si>
  <si>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</si>
  <si>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</si>
  <si>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</si>
  <si>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</si>
  <si>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</si>
  <si>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</si>
  <si>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</si>
  <si>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</si>
  <si>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</si>
  <si>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</si>
  <si>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</si>
  <si>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</si>
  <si>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</si>
  <si>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</si>
  <si>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</si>
  <si>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</si>
  <si>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</si>
  <si>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</si>
  <si>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</si>
  <si>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</si>
  <si>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</si>
  <si>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</si>
  <si>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</si>
  <si>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</si>
  <si>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</si>
  <si>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</si>
  <si>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</si>
  <si>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</si>
  <si>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</si>
  <si>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</si>
  <si>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</si>
  <si>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</si>
  <si>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</si>
  <si>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</si>
  <si>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</si>
  <si>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</si>
  <si>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</si>
  <si>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</si>
  <si>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</si>
  <si>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</si>
  <si>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</si>
  <si>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</si>
  <si>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</si>
  <si>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</si>
  <si>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</si>
  <si>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</si>
  <si>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</si>
  <si>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</si>
  <si>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</si>
  <si>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</si>
  <si>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</si>
  <si>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</si>
  <si>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</si>
  <si>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</si>
  <si>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</si>
  <si>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</si>
  <si>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</si>
  <si>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</si>
  <si>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</si>
  <si>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</si>
  <si>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</si>
  <si>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</si>
  <si>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</si>
  <si>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</si>
  <si>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</si>
  <si>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</si>
  <si>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</si>
  <si>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</si>
  <si>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</si>
  <si>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</si>
  <si>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</si>
  <si>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</si>
  <si>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</si>
  <si>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</si>
  <si>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</si>
  <si>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</si>
  <si>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</si>
  <si>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</si>
  <si>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</si>
  <si>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</si>
  <si>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</si>
  <si>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</si>
  <si>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</si>
  <si>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</si>
  <si>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</si>
  <si>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</si>
  <si>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</si>
  <si>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</si>
  <si>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</si>
  <si>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</si>
  <si>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</si>
  <si>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</si>
  <si>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</si>
  <si>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</si>
  <si>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</si>
  <si>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</si>
  <si>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</si>
  <si>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</si>
  <si>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</si>
  <si>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</si>
  <si>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</si>
  <si>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</si>
  <si>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</si>
  <si>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</si>
  <si>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</si>
  <si>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</si>
  <si>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</si>
  <si>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</si>
  <si>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</si>
  <si>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</si>
  <si>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</si>
  <si>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</si>
  <si>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</si>
  <si>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</si>
  <si>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</si>
  <si>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</si>
  <si>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</si>
  <si>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</si>
  <si>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</si>
  <si>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</si>
  <si>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</si>
  <si>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</si>
  <si>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</si>
  <si>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</si>
  <si>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</si>
  <si>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</si>
  <si>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</si>
  <si>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</si>
  <si>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</si>
  <si>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</si>
  <si>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</si>
  <si>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</si>
  <si>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</si>
  <si>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</si>
  <si>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</si>
  <si>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</si>
  <si>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</si>
  <si>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</si>
  <si>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</si>
  <si>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</si>
  <si>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</si>
  <si>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</si>
  <si>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</si>
  <si>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</si>
  <si>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</si>
  <si>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</si>
  <si>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</si>
  <si>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</si>
  <si>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</si>
  <si>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</si>
  <si>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</si>
  <si>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</si>
  <si>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</si>
  <si>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</si>
  <si>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</si>
  <si>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</si>
  <si>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</si>
  <si>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</si>
  <si>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</si>
  <si>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</si>
  <si>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</si>
  <si>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</si>
  <si>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</si>
  <si>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</si>
  <si>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</si>
  <si>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</si>
  <si>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</si>
  <si>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</si>
  <si>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</si>
  <si>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</si>
  <si>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</si>
  <si>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</si>
  <si>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</si>
  <si>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</si>
  <si>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</si>
  <si>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</si>
  <si>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</si>
  <si>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</si>
  <si>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</si>
  <si>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</si>
  <si>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</si>
  <si>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</si>
  <si>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</si>
  <si>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</si>
  <si>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</si>
  <si>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</si>
  <si>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</si>
  <si>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</si>
  <si>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</si>
  <si>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</si>
  <si>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</si>
  <si>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</si>
  <si>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</si>
  <si>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</si>
  <si>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</si>
  <si>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</si>
  <si>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</si>
  <si>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</si>
  <si>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</si>
  <si>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</si>
  <si>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</si>
  <si>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</si>
  <si>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</si>
  <si>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</si>
  <si>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</si>
  <si>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</si>
  <si>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</si>
  <si>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</si>
  <si>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</si>
  <si>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</si>
  <si>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</si>
  <si>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</si>
  <si>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</si>
  <si>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</si>
  <si>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</si>
  <si>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</si>
  <si>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</si>
  <si>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</si>
  <si>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</si>
  <si>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</si>
  <si>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</si>
  <si>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</si>
  <si>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</si>
  <si>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</si>
  <si>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</si>
  <si>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</si>
  <si>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</si>
  <si>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</si>
  <si>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</si>
  <si>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</si>
  <si>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</si>
  <si>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</si>
  <si>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</si>
  <si>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</si>
  <si>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</si>
  <si>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</si>
  <si>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</si>
  <si>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</si>
  <si>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</si>
  <si>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</si>
  <si>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</si>
  <si>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</si>
  <si>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</si>
  <si>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</si>
  <si>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</si>
  <si>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</si>
  <si>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</si>
  <si>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</si>
  <si>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</si>
  <si>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</si>
  <si>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</si>
  <si>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</si>
  <si>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</si>
  <si>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</si>
  <si>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</si>
  <si>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</si>
  <si>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</si>
  <si>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</si>
  <si>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</si>
  <si>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</si>
  <si>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</si>
  <si>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</si>
  <si>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</si>
  <si>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</si>
  <si>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</si>
  <si>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</si>
  <si>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</si>
  <si>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</si>
  <si>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</si>
  <si>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</si>
  <si>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</si>
  <si>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</si>
  <si>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</si>
  <si>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</si>
  <si>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</si>
  <si>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</si>
  <si>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</si>
  <si>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</si>
  <si>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</si>
  <si>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</si>
  <si>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</si>
  <si>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</si>
  <si>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</si>
  <si>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</si>
  <si>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</si>
  <si>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</si>
  <si>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</si>
  <si>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</si>
  <si>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</si>
  <si>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</si>
  <si>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</si>
  <si>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</si>
  <si>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</si>
  <si>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</si>
  <si>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</si>
  <si>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</si>
  <si>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</si>
  <si>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</si>
  <si>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</si>
  <si>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</si>
  <si>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</si>
  <si>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</si>
  <si>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</si>
  <si>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</si>
  <si>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</si>
  <si>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</si>
  <si>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</si>
  <si>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</si>
  <si>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</si>
  <si>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</si>
  <si>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</si>
  <si>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</si>
  <si>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</si>
  <si>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</si>
  <si>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</si>
  <si>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</si>
  <si>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</si>
  <si>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</si>
  <si>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</si>
  <si>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</si>
  <si>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</si>
  <si>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</si>
  <si>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</si>
  <si>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</si>
  <si>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</si>
  <si>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</si>
  <si>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</si>
  <si>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</si>
  <si>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</si>
  <si>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</si>
  <si>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</si>
  <si>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</si>
  <si>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</si>
  <si>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</si>
  <si>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</si>
  <si>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</si>
  <si>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</si>
  <si>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</si>
  <si>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</si>
  <si>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</si>
  <si>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</si>
  <si>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</si>
  <si>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</si>
  <si>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</si>
  <si>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</si>
  <si>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</si>
  <si>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</si>
  <si>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</si>
  <si>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</si>
  <si>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</si>
  <si>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</si>
  <si>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</si>
  <si>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</si>
  <si>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</si>
  <si>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</si>
  <si>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</si>
  <si>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</si>
  <si>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</si>
  <si>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</si>
  <si>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</si>
  <si>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</si>
  <si>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</si>
  <si>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</si>
  <si>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</si>
  <si>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</si>
  <si>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</si>
  <si>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</si>
  <si>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</si>
  <si>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</si>
  <si>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</si>
  <si>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</si>
  <si>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</si>
  <si>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</si>
  <si>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</si>
  <si>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</si>
  <si>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</si>
  <si>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</si>
  <si>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</si>
  <si>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</si>
  <si>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</si>
  <si>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</si>
  <si>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</si>
  <si>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</si>
  <si>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</si>
  <si>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</si>
  <si>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</si>
  <si>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</si>
  <si>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</si>
  <si>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</si>
  <si>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</si>
  <si>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</si>
  <si>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</si>
  <si>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</si>
  <si>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</si>
  <si>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</si>
  <si>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</si>
  <si>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</si>
  <si>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</si>
  <si>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</si>
  <si>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</si>
  <si>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</si>
  <si>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</si>
  <si>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</si>
  <si>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</si>
  <si>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</si>
  <si>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</si>
  <si>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</si>
  <si>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</si>
  <si>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</si>
  <si>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</si>
  <si>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</si>
  <si>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</si>
  <si>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</si>
  <si>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</si>
  <si>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</si>
  <si>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</si>
  <si>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</si>
  <si>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</si>
  <si>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</si>
  <si>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</si>
  <si>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</si>
  <si>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</si>
  <si>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</si>
  <si>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</si>
  <si>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</si>
  <si>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</si>
  <si>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</si>
  <si>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</si>
  <si>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</si>
  <si>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</si>
  <si>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</si>
  <si>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</si>
  <si>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</si>
  <si>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</si>
  <si>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</si>
  <si>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</si>
  <si>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</si>
  <si>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</si>
  <si>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</si>
  <si>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</si>
  <si>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</si>
  <si>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</si>
  <si>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</si>
  <si>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</si>
  <si>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</si>
  <si>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</si>
  <si>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</si>
  <si>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</si>
  <si>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</si>
  <si>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</si>
  <si>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</si>
  <si>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</si>
  <si>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</si>
  <si>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</si>
  <si>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</si>
  <si>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</si>
  <si>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</si>
  <si>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</si>
  <si>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</si>
  <si>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</si>
  <si>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</si>
  <si>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</si>
  <si>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</si>
  <si>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</si>
  <si>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</si>
  <si>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</si>
  <si>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</si>
  <si>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</si>
  <si>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</si>
  <si>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</si>
  <si>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</si>
  <si>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</si>
  <si>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</si>
  <si>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</si>
  <si>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</si>
  <si>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</si>
  <si>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</si>
  <si>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</si>
  <si>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</si>
  <si>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</si>
  <si>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</si>
  <si>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</si>
  <si>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</si>
  <si>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</si>
  <si>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</si>
  <si>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</si>
  <si>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</si>
  <si>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</si>
  <si>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</si>
  <si>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</si>
  <si>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</si>
  <si>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</si>
  <si>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</si>
  <si>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</si>
  <si>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</si>
  <si>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</si>
  <si>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</si>
  <si>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</si>
  <si>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</si>
  <si>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</si>
  <si>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</si>
  <si>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</si>
  <si>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</si>
  <si>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</si>
  <si>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</si>
  <si>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</si>
  <si>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</si>
  <si>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</si>
  <si>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</si>
  <si>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</si>
  <si>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</si>
  <si>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</si>
  <si>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</si>
  <si>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</si>
  <si>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</si>
  <si>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</si>
  <si>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</si>
  <si>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</si>
  <si>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</si>
  <si>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</si>
  <si>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</si>
  <si>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</si>
  <si>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</si>
  <si>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</si>
  <si>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</si>
  <si>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</si>
  <si>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</si>
  <si>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</si>
  <si>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</si>
  <si>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</si>
  <si>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</si>
  <si>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</si>
  <si>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</si>
  <si>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</si>
  <si>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</si>
  <si>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</si>
  <si>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</si>
  <si>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</si>
  <si>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</si>
  <si>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</si>
  <si>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</si>
  <si>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</si>
  <si>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</si>
  <si>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</si>
  <si>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</si>
  <si>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</si>
  <si>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</si>
  <si>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</si>
  <si>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</si>
  <si>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</si>
  <si>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</si>
  <si>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</si>
  <si>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</si>
  <si>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</si>
  <si>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</si>
  <si>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</si>
  <si>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</si>
  <si>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</si>
  <si>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</si>
  <si>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</si>
  <si>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</si>
  <si>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</si>
  <si>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</si>
  <si>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</si>
  <si>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</si>
  <si>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</si>
  <si>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</si>
  <si>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</si>
  <si>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</si>
  <si>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</si>
  <si>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</si>
  <si>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</si>
  <si>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</si>
  <si>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</si>
  <si>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</si>
  <si>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</si>
  <si>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</si>
  <si>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</si>
  <si>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</si>
  <si>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</si>
  <si>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</si>
  <si>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</si>
  <si>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</si>
  <si>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</si>
  <si>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</si>
  <si>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</si>
  <si>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</si>
  <si>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</si>
  <si>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</si>
  <si>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</si>
  <si>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</si>
  <si>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</si>
  <si>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</si>
  <si>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</si>
  <si>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</si>
  <si>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</si>
  <si>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</si>
  <si>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</si>
  <si>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</si>
  <si>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</si>
  <si>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</si>
  <si>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</si>
  <si>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</si>
  <si>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</si>
  <si>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</si>
  <si>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</si>
  <si>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</si>
  <si>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</si>
  <si>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</si>
  <si>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</si>
  <si>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</si>
  <si>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</si>
  <si>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</si>
  <si>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</si>
  <si>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</si>
  <si>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</si>
  <si>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</si>
  <si>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</si>
  <si>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</si>
  <si>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</si>
  <si>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</si>
  <si>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</si>
  <si>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</si>
  <si>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</si>
  <si>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</si>
  <si>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</si>
  <si>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</si>
  <si>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</si>
  <si>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</si>
  <si>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</si>
  <si>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</si>
  <si>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</si>
  <si>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</si>
  <si>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</si>
  <si>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</si>
  <si>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</si>
  <si>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</si>
  <si>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</si>
  <si>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</si>
  <si>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</si>
  <si>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</si>
  <si>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</si>
  <si>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</si>
  <si>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</si>
  <si>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</si>
  <si>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</si>
  <si>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</si>
  <si>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</si>
  <si>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</si>
  <si>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</si>
  <si>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</si>
  <si>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</si>
  <si>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</si>
  <si>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</si>
  <si>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</si>
  <si>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</si>
  <si>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</si>
  <si>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</si>
  <si>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</si>
  <si>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</si>
  <si>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</si>
  <si>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</si>
  <si>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</si>
  <si>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</si>
  <si>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</si>
  <si>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</si>
  <si>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</si>
  <si>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</si>
  <si>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</si>
  <si>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</si>
  <si>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</si>
  <si>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</si>
  <si>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</si>
  <si>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</si>
  <si>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</si>
  <si>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</si>
  <si>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</si>
  <si>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</si>
  <si>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</si>
  <si>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</si>
  <si>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</si>
  <si>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</si>
  <si>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</si>
  <si>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</si>
  <si>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</si>
  <si>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</si>
  <si>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</si>
  <si>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</si>
  <si>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</si>
  <si>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</si>
  <si>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</si>
  <si>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</si>
  <si>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</si>
  <si>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</si>
  <si>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</si>
  <si>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</si>
  <si>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</si>
  <si>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</si>
  <si>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</si>
  <si>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</si>
  <si>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</si>
  <si>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</si>
  <si>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</si>
  <si>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</si>
  <si>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</si>
  <si>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</si>
  <si>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</si>
  <si>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</si>
  <si>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</si>
  <si>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</si>
  <si>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</si>
  <si>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</si>
  <si>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</si>
  <si>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</si>
  <si>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</si>
  <si>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</si>
  <si>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</si>
  <si>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</si>
  <si>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</si>
  <si>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</si>
  <si>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</si>
  <si>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</si>
  <si>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</si>
  <si>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</si>
  <si>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</si>
  <si>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</si>
  <si>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</si>
  <si>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</si>
  <si>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</si>
  <si>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</si>
  <si>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</si>
  <si>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</si>
  <si>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</si>
  <si>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</si>
  <si>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</si>
  <si>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</si>
  <si>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</si>
  <si>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</si>
  <si>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</si>
  <si>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</si>
  <si>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</si>
  <si>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</si>
  <si>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</si>
  <si>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</si>
  <si>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</si>
  <si>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</si>
  <si>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</si>
  <si>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</si>
  <si>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</si>
  <si>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</si>
  <si>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</si>
  <si>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</si>
  <si>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</si>
  <si>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</si>
  <si>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</si>
  <si>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</si>
  <si>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</si>
  <si>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</si>
  <si>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</si>
  <si>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</si>
  <si>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</si>
  <si>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</si>
  <si>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</si>
  <si>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</si>
  <si>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</si>
  <si>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</si>
  <si>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</si>
  <si>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</si>
  <si>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</si>
  <si>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</si>
  <si>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</si>
  <si>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</si>
  <si>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</si>
  <si>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</si>
  <si>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</si>
  <si>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</si>
  <si>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</si>
  <si>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</si>
  <si>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</si>
  <si>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</si>
  <si>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</si>
  <si>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</si>
  <si>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</si>
  <si>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</si>
  <si>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</si>
  <si>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</si>
  <si>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</si>
  <si>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</si>
  <si>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</si>
  <si>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</si>
  <si>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</si>
  <si>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</si>
  <si>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</si>
  <si>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</si>
  <si>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</si>
  <si>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</si>
  <si>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</si>
  <si>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</si>
  <si>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</si>
  <si>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</si>
  <si>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</si>
  <si>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</si>
  <si>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</si>
  <si>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</si>
  <si>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</si>
  <si>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</si>
  <si>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</si>
  <si>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</si>
  <si>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</si>
  <si>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</si>
  <si>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</si>
  <si>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</si>
  <si>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</si>
  <si>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</si>
  <si>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</si>
  <si>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</si>
  <si>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</si>
  <si>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</si>
  <si>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</si>
  <si>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</si>
  <si>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</si>
  <si>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</si>
  <si>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</si>
  <si>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</si>
  <si>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</si>
  <si>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</si>
  <si>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</si>
  <si>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</si>
  <si>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</si>
  <si>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</si>
  <si>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</si>
  <si>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</si>
  <si>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</si>
  <si>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</si>
  <si>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</si>
  <si>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</si>
  <si>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</si>
  <si>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</si>
  <si>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</si>
  <si>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</si>
  <si>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</si>
  <si>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</si>
  <si>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</si>
  <si>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</si>
  <si>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</si>
  <si>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</si>
  <si>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</si>
  <si>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</si>
  <si>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</si>
  <si>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</si>
  <si>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</si>
  <si>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</si>
  <si>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</si>
  <si>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</si>
  <si>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</si>
  <si>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</si>
  <si>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</si>
  <si>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</si>
  <si>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</si>
  <si>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</si>
  <si>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</si>
  <si>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</si>
  <si>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</si>
  <si>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</si>
  <si>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</si>
  <si>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</si>
  <si>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</si>
  <si>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</si>
  <si>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</si>
  <si>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</si>
  <si>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</si>
  <si>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</si>
  <si>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</si>
  <si>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</si>
  <si>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</si>
  <si>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</si>
  <si>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</si>
  <si>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</si>
  <si>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</si>
  <si>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</si>
  <si>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</si>
  <si>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</si>
  <si>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</si>
  <si>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</si>
  <si>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</si>
  <si>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</si>
  <si>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</si>
  <si>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</si>
  <si>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</si>
  <si>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</si>
  <si>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</si>
  <si>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</si>
  <si>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</si>
  <si>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</si>
  <si>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</si>
  <si>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</si>
  <si>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</si>
  <si>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</si>
  <si>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</si>
  <si>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</si>
  <si>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</si>
  <si>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</si>
  <si>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</si>
  <si>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</si>
  <si>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</si>
  <si>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</si>
  <si>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</si>
  <si>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</si>
  <si>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</si>
  <si>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</si>
  <si>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</si>
  <si>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</si>
  <si>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</si>
  <si>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</si>
  <si>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</si>
  <si>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</si>
  <si>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</si>
  <si>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</si>
  <si>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</si>
  <si>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</si>
  <si>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</si>
  <si>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</si>
  <si>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</si>
  <si>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</si>
  <si>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</si>
  <si>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</si>
  <si>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</si>
  <si>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</si>
  <si>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</si>
  <si>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</si>
  <si>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</si>
  <si>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</si>
  <si>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</si>
  <si>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</si>
  <si>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</si>
  <si>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</si>
  <si>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</si>
  <si>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</si>
  <si>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</si>
  <si>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</si>
  <si>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</si>
  <si>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</si>
  <si>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</si>
  <si>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</si>
  <si>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</si>
  <si>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</si>
  <si>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</si>
  <si>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</si>
  <si>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</si>
  <si>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</si>
  <si>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</si>
  <si>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</si>
  <si>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</si>
  <si>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</si>
  <si>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</si>
  <si>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</si>
  <si>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</si>
  <si>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</si>
  <si>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</si>
  <si>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</si>
  <si>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</si>
  <si>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</si>
  <si>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</si>
  <si>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</si>
  <si>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</si>
  <si>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</si>
  <si>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</si>
  <si>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</si>
  <si>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</si>
  <si>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</si>
  <si>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</si>
  <si>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</si>
  <si>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</si>
  <si>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</si>
  <si>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</si>
  <si>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</si>
  <si>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</si>
  <si>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</si>
  <si>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</si>
  <si>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</si>
  <si>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</si>
  <si>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</si>
  <si>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</si>
  <si>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</si>
  <si>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</si>
  <si>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</si>
  <si>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</si>
  <si>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</si>
  <si>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</si>
  <si>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</si>
  <si>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</si>
  <si>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</si>
  <si>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</si>
  <si>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</si>
  <si>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</si>
  <si>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</si>
  <si>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</si>
  <si>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</si>
  <si>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</si>
  <si>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</si>
  <si>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</si>
  <si>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</si>
  <si>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</si>
  <si>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</si>
  <si>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</si>
  <si>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</si>
  <si>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</si>
  <si>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</si>
  <si>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</si>
  <si>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</si>
  <si>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</si>
  <si>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</si>
  <si>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</si>
  <si>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</si>
  <si>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</si>
  <si>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</si>
  <si>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</si>
  <si>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</si>
  <si>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</si>
  <si>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</si>
  <si>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</si>
  <si>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</si>
  <si>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</si>
  <si>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</si>
  <si>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</si>
  <si>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</si>
  <si>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</si>
  <si>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</si>
  <si>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</si>
  <si>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</si>
  <si>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</si>
  <si>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</si>
  <si>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</si>
  <si>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</si>
  <si>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</si>
  <si>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</si>
  <si>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</si>
  <si>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</si>
  <si>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</si>
  <si>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</si>
  <si>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</si>
  <si>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</si>
  <si>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</si>
  <si>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</si>
  <si>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</si>
  <si>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</si>
  <si>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</si>
  <si>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</si>
  <si>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</si>
  <si>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</si>
  <si>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</si>
  <si>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</si>
  <si>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</si>
  <si>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</si>
  <si>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</si>
  <si>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</si>
  <si>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</si>
  <si>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</si>
  <si>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</si>
  <si>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</si>
  <si>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</si>
  <si>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</si>
  <si>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</si>
  <si>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</si>
  <si>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</si>
  <si>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</si>
  <si>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</si>
  <si>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</si>
  <si>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</si>
  <si>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</si>
  <si>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</si>
  <si>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</si>
  <si>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</si>
  <si>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</si>
  <si>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</si>
  <si>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</si>
  <si>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</si>
  <si>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</si>
  <si>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</si>
  <si>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</si>
  <si>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</si>
  <si>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</si>
  <si>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</si>
  <si>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</si>
  <si>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</si>
  <si>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</si>
  <si>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</si>
  <si>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</si>
  <si>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</si>
  <si>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</si>
  <si>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</si>
  <si>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</si>
  <si>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</si>
  <si>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</si>
  <si>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</si>
  <si>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</si>
  <si>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</si>
  <si>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</si>
  <si>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</si>
  <si>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</si>
  <si>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</si>
  <si>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</si>
  <si>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</si>
  <si>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</si>
  <si>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</si>
  <si>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</si>
  <si>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</si>
  <si>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</si>
  <si>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</si>
  <si>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</si>
  <si>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</si>
  <si>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</si>
  <si>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</si>
  <si>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</si>
  <si>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</si>
  <si>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</si>
  <si>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</si>
  <si>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</si>
  <si>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</si>
  <si>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</si>
  <si>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</si>
  <si>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</si>
  <si>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</si>
  <si>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</si>
  <si>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</si>
  <si>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</si>
  <si>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</si>
  <si>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</si>
  <si>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</si>
  <si>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</si>
  <si>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</si>
  <si>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</si>
  <si>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</si>
  <si>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</si>
  <si>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</si>
  <si>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</si>
  <si>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</si>
  <si>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</si>
  <si>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</si>
  <si>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</si>
  <si>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</si>
  <si>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</si>
  <si>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</si>
  <si>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</si>
  <si>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</si>
  <si>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</si>
  <si>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</si>
  <si>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</si>
  <si>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</si>
  <si>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</si>
  <si>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</si>
  <si>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</si>
  <si>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</si>
  <si>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</si>
  <si>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</si>
  <si>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</si>
  <si>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</si>
  <si>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</si>
  <si>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</si>
  <si>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</si>
  <si>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</si>
  <si>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</si>
  <si>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</si>
  <si>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</si>
  <si>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</si>
  <si>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</si>
  <si>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</si>
  <si>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</si>
  <si>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</si>
  <si>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</si>
  <si>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</si>
  <si>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</si>
  <si>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</si>
  <si>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</si>
  <si>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</si>
  <si>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</si>
  <si>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</si>
  <si>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</si>
  <si>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</si>
  <si>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</si>
  <si>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</si>
  <si>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</si>
  <si>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</si>
  <si>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</si>
  <si>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</si>
  <si>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</si>
  <si>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</si>
  <si>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</si>
  <si>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</si>
  <si>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</si>
  <si>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</si>
  <si>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</si>
  <si>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</si>
  <si>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</si>
  <si>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</si>
  <si>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</si>
  <si>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</si>
  <si>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</si>
  <si>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</si>
  <si>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</si>
  <si>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</si>
  <si>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</si>
  <si>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</si>
  <si>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</si>
  <si>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</si>
  <si>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</si>
  <si>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</si>
  <si>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</si>
  <si>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</si>
  <si>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</si>
  <si>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</si>
  <si>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</si>
  <si>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</si>
  <si>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</si>
  <si>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</si>
  <si>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</si>
  <si>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</si>
  <si>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</si>
  <si>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</si>
  <si>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</si>
  <si>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</si>
  <si>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</si>
  <si>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</si>
  <si>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</si>
  <si>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</si>
  <si>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</si>
  <si>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</si>
  <si>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</si>
  <si>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</si>
  <si>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</si>
  <si>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</si>
  <si>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</si>
  <si>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</si>
  <si>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</si>
  <si>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</si>
  <si>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</si>
  <si>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</si>
  <si>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</si>
  <si>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</si>
  <si>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</si>
  <si>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</si>
  <si>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</si>
  <si>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</si>
  <si>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</si>
  <si>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</si>
  <si>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</si>
  <si>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</si>
  <si>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</si>
  <si>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</si>
  <si>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</si>
  <si>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</si>
  <si>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</si>
  <si>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</si>
  <si>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</si>
  <si>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</si>
  <si>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</si>
  <si>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</si>
  <si>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</si>
  <si>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</si>
  <si>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</si>
  <si>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</si>
  <si>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</si>
  <si>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</si>
  <si>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</si>
  <si>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</si>
  <si>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</si>
  <si>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</si>
  <si>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</si>
  <si>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</si>
  <si>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</si>
  <si>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</si>
  <si>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</si>
  <si>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</si>
  <si>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</si>
  <si>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</si>
  <si>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</si>
  <si>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</si>
  <si>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</si>
  <si>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</si>
  <si>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</si>
  <si>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</si>
  <si>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</si>
  <si>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</si>
  <si>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</si>
  <si>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</si>
  <si>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</si>
  <si>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</si>
  <si>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</si>
  <si>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</si>
  <si>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</si>
  <si>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</si>
  <si>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</si>
  <si>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</si>
  <si>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</si>
  <si>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</si>
  <si>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</si>
  <si>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</si>
  <si>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</si>
  <si>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</si>
  <si>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</si>
  <si>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</si>
  <si>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</si>
  <si>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</si>
  <si>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</si>
  <si>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</si>
  <si>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</si>
  <si>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</si>
  <si>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</si>
  <si>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</si>
  <si>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</si>
  <si>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</si>
  <si>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</si>
  <si>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</si>
  <si>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</si>
  <si>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</si>
  <si>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</si>
  <si>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</si>
  <si>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</si>
  <si>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</si>
  <si>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</si>
  <si>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</si>
  <si>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</si>
  <si>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</si>
  <si>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</si>
  <si>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</si>
  <si>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</si>
  <si>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</si>
  <si>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</si>
  <si>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</si>
  <si>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</si>
  <si>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</si>
  <si>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</si>
  <si>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</si>
  <si>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</si>
  <si>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</si>
  <si>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</si>
  <si>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</si>
  <si>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</si>
  <si>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</si>
  <si>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</si>
  <si>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</si>
  <si>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</si>
  <si>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</si>
  <si>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</si>
  <si>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</si>
  <si>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</si>
  <si>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</si>
  <si>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</si>
  <si>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</si>
  <si>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</si>
  <si>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</si>
  <si>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</si>
  <si>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</si>
  <si>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</si>
  <si>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</si>
  <si>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</si>
  <si>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</si>
  <si>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</si>
  <si>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</si>
  <si>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</si>
  <si>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</si>
  <si>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</si>
  <si>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</si>
  <si>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</si>
  <si>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</si>
  <si>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</si>
  <si>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</si>
  <si>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</si>
  <si>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</si>
  <si>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</si>
  <si>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</si>
  <si>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</si>
  <si>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</si>
  <si>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</si>
  <si>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</si>
  <si>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</si>
  <si>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</si>
  <si>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</si>
  <si>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</si>
  <si>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</si>
  <si>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</si>
  <si>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</si>
  <si>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</si>
  <si>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</si>
  <si>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</si>
  <si>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</si>
  <si>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</si>
  <si>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</si>
  <si>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</si>
  <si>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</si>
  <si>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</si>
  <si>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</si>
  <si>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</si>
  <si>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</si>
  <si>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</si>
  <si>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</si>
  <si>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</si>
  <si>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</si>
  <si>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</si>
  <si>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</si>
  <si>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</si>
  <si>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</si>
  <si>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</si>
  <si>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</si>
  <si>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</si>
  <si>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</si>
  <si>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</si>
  <si>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</si>
  <si>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</si>
  <si>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</si>
  <si>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</si>
  <si>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</si>
  <si>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</si>
  <si>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</si>
  <si>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</si>
  <si>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</si>
  <si>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</si>
  <si>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</si>
  <si>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</si>
  <si>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</si>
  <si>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</si>
  <si>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</si>
  <si>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</si>
  <si>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</si>
  <si>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</si>
  <si>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</si>
  <si>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</si>
  <si>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</si>
  <si>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</si>
  <si>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</si>
  <si>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</si>
  <si>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</si>
  <si>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</si>
  <si>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</si>
  <si>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</si>
  <si>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</si>
  <si>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</si>
  <si>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</si>
  <si>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</si>
  <si>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</si>
  <si>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</si>
  <si>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</si>
  <si>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</si>
  <si>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</si>
  <si>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</si>
  <si>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</si>
  <si>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</si>
  <si>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</si>
  <si>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</si>
  <si>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</si>
  <si>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</si>
  <si>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</si>
  <si>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</si>
  <si>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</si>
  <si>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</si>
  <si>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</si>
  <si>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</si>
  <si>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</si>
  <si>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</si>
  <si>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</si>
  <si>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</si>
  <si>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</si>
  <si>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</si>
  <si>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</si>
  <si>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</si>
  <si>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</si>
  <si>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</si>
  <si>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</si>
  <si>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</si>
  <si>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</si>
  <si>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</si>
  <si>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</si>
  <si>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</si>
  <si>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</si>
  <si>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</si>
  <si>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</si>
  <si>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</si>
  <si>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</si>
  <si>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</si>
  <si>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</si>
  <si>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</si>
  <si>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</si>
  <si>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</si>
  <si>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</si>
  <si>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</si>
  <si>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</si>
  <si>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</si>
  <si>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</si>
  <si>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</si>
  <si>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</si>
  <si>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</si>
  <si>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</si>
  <si>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</si>
  <si>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</si>
  <si>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</si>
  <si>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</si>
  <si>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</si>
  <si>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</si>
  <si>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</si>
  <si>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</si>
  <si>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</si>
  <si>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</si>
  <si>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</si>
  <si>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</si>
  <si>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</si>
  <si>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</si>
  <si>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</si>
  <si>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</si>
  <si>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</si>
  <si>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</si>
  <si>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</si>
  <si>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</si>
  <si>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</si>
  <si>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</si>
  <si>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</si>
  <si>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</si>
  <si>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</si>
  <si>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</si>
  <si>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</si>
  <si>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</si>
  <si>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</si>
  <si>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</si>
  <si>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</si>
  <si>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</si>
  <si>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</si>
  <si>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</si>
  <si>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</si>
  <si>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</si>
  <si>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</si>
  <si>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</si>
  <si>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</si>
  <si>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</si>
  <si>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</si>
  <si>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</si>
  <si>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</si>
  <si>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</si>
  <si>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</si>
  <si>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</si>
  <si>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</si>
  <si>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</si>
  <si>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</si>
  <si>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</si>
  <si>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</si>
  <si>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</si>
  <si>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</si>
  <si>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</si>
  <si>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</si>
  <si>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</si>
  <si>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</si>
  <si>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</si>
  <si>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</si>
  <si>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</si>
  <si>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</si>
  <si>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</si>
  <si>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</si>
  <si>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</si>
  <si>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</si>
  <si>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</si>
  <si>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</si>
  <si>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</si>
  <si>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</si>
  <si>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</si>
  <si>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</si>
  <si>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</si>
  <si>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</si>
  <si>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</si>
  <si>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</si>
  <si>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</si>
  <si>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</si>
  <si>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</si>
  <si>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</si>
  <si>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</si>
  <si>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</si>
  <si>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</si>
  <si>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</si>
  <si>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</si>
  <si>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</si>
  <si>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</si>
  <si>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</si>
  <si>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</si>
  <si>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</si>
  <si>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</si>
  <si>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</si>
  <si>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</si>
  <si>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</si>
  <si>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</si>
  <si>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</si>
  <si>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</si>
  <si>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</si>
  <si>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</si>
  <si>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</si>
  <si>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</si>
  <si>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</si>
  <si>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</si>
  <si>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</si>
  <si>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</si>
  <si>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</si>
  <si>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</si>
  <si>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</si>
  <si>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</si>
  <si>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</si>
  <si>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</si>
  <si>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</si>
  <si>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</si>
  <si>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</si>
  <si>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</si>
  <si>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</si>
  <si>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</si>
  <si>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</si>
  <si>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</si>
  <si>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</si>
  <si>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</si>
  <si>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</si>
  <si>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</si>
  <si>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</si>
  <si>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</si>
  <si>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</si>
  <si>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</si>
  <si>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</si>
  <si>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</si>
  <si>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</si>
  <si>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</si>
  <si>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</si>
  <si>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</si>
  <si>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</si>
  <si>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</si>
  <si>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</si>
  <si>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</si>
  <si>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</si>
  <si>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</si>
  <si>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</si>
  <si>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</si>
  <si>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</si>
  <si>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</si>
  <si>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</si>
  <si>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</si>
  <si>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</si>
  <si>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</si>
  <si>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</si>
  <si>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</si>
  <si>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</si>
  <si>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</si>
  <si>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</si>
  <si>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</si>
  <si>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</si>
  <si>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</si>
  <si>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</si>
  <si>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</si>
  <si>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</si>
  <si>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</si>
  <si>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</si>
  <si>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</si>
  <si>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</si>
  <si>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</si>
  <si>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</si>
  <si>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</si>
  <si>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</si>
  <si>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</si>
  <si>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</si>
  <si>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</si>
  <si>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</si>
  <si>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</si>
  <si>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</si>
  <si>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</si>
  <si>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</si>
  <si>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</si>
  <si>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</si>
  <si>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</si>
  <si>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</si>
  <si>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</si>
  <si>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</si>
  <si>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</si>
  <si>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</si>
  <si>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</si>
  <si>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</si>
  <si>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</si>
  <si>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</si>
  <si>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</si>
  <si>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</si>
  <si>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</si>
  <si>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</si>
  <si>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</si>
  <si>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</si>
  <si>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</si>
  <si>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</si>
  <si>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</si>
  <si>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</si>
  <si>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</si>
  <si>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</si>
  <si>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</si>
  <si>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</si>
  <si>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</si>
  <si>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</si>
  <si>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</si>
  <si>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</si>
  <si>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</si>
  <si>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</si>
  <si>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</si>
  <si>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</si>
  <si>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</si>
  <si>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</si>
  <si>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</si>
  <si>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</si>
  <si>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</si>
  <si>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</si>
  <si>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</si>
  <si>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</si>
  <si>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</si>
  <si>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</si>
  <si>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</si>
  <si>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</si>
  <si>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</si>
  <si>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</si>
  <si>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</si>
  <si>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</si>
  <si>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</si>
  <si>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</si>
  <si>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</si>
  <si>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</si>
  <si>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</si>
  <si>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</si>
  <si>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</si>
  <si>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</si>
  <si>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</si>
  <si>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</si>
  <si>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</si>
  <si>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</si>
  <si>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</si>
  <si>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</si>
  <si>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</si>
  <si>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</si>
  <si>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</si>
  <si>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</si>
  <si>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</si>
  <si>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</si>
  <si>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</si>
  <si>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</si>
  <si>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</si>
  <si>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</si>
  <si>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</si>
  <si>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</si>
  <si>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</si>
  <si>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</si>
  <si>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</si>
  <si>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</si>
  <si>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</si>
  <si>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</si>
  <si>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</si>
  <si>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</si>
  <si>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</si>
  <si>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</si>
  <si>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</si>
  <si>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</si>
  <si>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</si>
  <si>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</si>
  <si>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</si>
  <si>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</si>
  <si>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</si>
  <si>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</si>
  <si>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</si>
  <si>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</si>
  <si>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</si>
  <si>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</si>
  <si>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</si>
  <si>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</si>
  <si>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</si>
  <si>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</si>
  <si>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</si>
  <si>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</si>
  <si>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</si>
  <si>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</si>
  <si>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</si>
  <si>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</si>
  <si>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</si>
  <si>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</si>
  <si>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</si>
  <si>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</si>
  <si>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</si>
  <si>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</si>
  <si>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</si>
  <si>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</si>
  <si>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</si>
  <si>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</si>
  <si>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</si>
  <si>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</si>
  <si>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</si>
  <si>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</si>
  <si>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</si>
  <si>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</si>
  <si>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</si>
  <si>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</si>
  <si>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</si>
  <si>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</si>
  <si>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</si>
  <si>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</si>
  <si>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</si>
  <si>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</si>
  <si>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</si>
  <si>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</si>
  <si>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</si>
  <si>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</si>
  <si>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</si>
  <si>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</si>
  <si>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</si>
  <si>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</si>
  <si>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</si>
  <si>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</si>
  <si>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</si>
  <si>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</si>
  <si>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</si>
  <si>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</si>
  <si>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</si>
  <si>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</si>
  <si>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</si>
  <si>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</si>
  <si>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</si>
  <si>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</si>
  <si>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</si>
  <si>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</si>
  <si>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</si>
  <si>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</si>
  <si>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</si>
  <si>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</si>
  <si>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</si>
  <si>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</si>
  <si>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</si>
  <si>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</si>
  <si>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</si>
  <si>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</si>
  <si>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</si>
  <si>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</si>
  <si>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</si>
  <si>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</si>
  <si>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</si>
  <si>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</si>
  <si>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</si>
  <si>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</si>
  <si>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</si>
  <si>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</si>
  <si>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</si>
  <si>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</si>
  <si>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</si>
  <si>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</si>
  <si>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</si>
  <si>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</si>
  <si>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</si>
  <si>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</si>
  <si>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</si>
  <si>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</si>
  <si>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</si>
  <si>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</si>
  <si>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</si>
  <si>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</si>
  <si>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</si>
  <si>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</si>
  <si>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</si>
  <si>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</si>
  <si>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</si>
  <si>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</si>
  <si>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</si>
  <si>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</si>
  <si>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</si>
  <si>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</si>
  <si>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</si>
  <si>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</si>
  <si>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</si>
  <si>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</si>
  <si>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</si>
  <si>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</si>
  <si>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</si>
  <si>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</si>
  <si>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</si>
  <si>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</si>
  <si>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</si>
  <si>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</si>
  <si>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</si>
  <si>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</si>
  <si>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</si>
  <si>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</si>
  <si>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</si>
  <si>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</si>
  <si>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</si>
  <si>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</si>
  <si>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</si>
  <si>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</si>
  <si>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</si>
  <si>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</si>
  <si>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</si>
  <si>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</si>
  <si>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</si>
  <si>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</si>
  <si>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</si>
  <si>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</si>
  <si>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</si>
  <si>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</si>
  <si>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</si>
  <si>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</si>
  <si>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</si>
  <si>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</si>
  <si>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</si>
  <si>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</si>
  <si>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</si>
  <si>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</si>
  <si>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</si>
  <si>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</si>
  <si>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</si>
  <si>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</si>
  <si>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</si>
  <si>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</si>
  <si>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</si>
  <si>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</si>
  <si>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</si>
  <si>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</si>
  <si>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</si>
  <si>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</si>
  <si>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</si>
  <si>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</si>
  <si>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</si>
  <si>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</si>
  <si>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</si>
  <si>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</si>
  <si>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</si>
  <si>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</si>
  <si>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</si>
  <si>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</si>
  <si>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</si>
  <si>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</si>
  <si>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</si>
  <si>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</si>
  <si>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</si>
  <si>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</si>
  <si>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</si>
  <si>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</si>
  <si>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</si>
  <si>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</si>
  <si>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</si>
  <si>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</si>
  <si>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</si>
  <si>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</si>
  <si>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</si>
  <si>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</si>
  <si>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</si>
  <si>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</si>
  <si>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</si>
  <si>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</si>
  <si>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</si>
  <si>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</si>
  <si>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</si>
  <si>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</si>
  <si>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</si>
  <si>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</si>
  <si>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</si>
  <si>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</si>
  <si>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</si>
  <si>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</si>
  <si>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</si>
  <si>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</si>
  <si>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</si>
  <si>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</si>
  <si>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</si>
  <si>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</si>
  <si>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</si>
  <si>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</si>
  <si>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</si>
  <si>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</si>
  <si>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</si>
  <si>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</si>
  <si>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</si>
  <si>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</si>
  <si>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</si>
  <si>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</si>
  <si>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</si>
  <si>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</si>
  <si>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</si>
  <si>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</si>
  <si>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</si>
  <si>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</si>
  <si>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</si>
  <si>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</si>
  <si>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</si>
  <si>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</si>
  <si>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</si>
  <si>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</si>
  <si>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</si>
  <si>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</si>
  <si>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</si>
  <si>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</si>
  <si>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</si>
  <si>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</si>
  <si>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</si>
  <si>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</si>
  <si>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</si>
  <si>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</si>
  <si>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</si>
  <si>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</si>
  <si>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</si>
  <si>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</si>
  <si>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</si>
  <si>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</si>
  <si>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</si>
  <si>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</si>
  <si>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</si>
  <si>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</si>
  <si>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</si>
  <si>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</si>
  <si>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</si>
  <si>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</si>
  <si>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</si>
  <si>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</si>
  <si>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</si>
  <si>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</si>
  <si>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</si>
  <si>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</si>
  <si>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</si>
  <si>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</si>
  <si>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</si>
  <si>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</si>
  <si>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</si>
  <si>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</si>
  <si>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</si>
  <si>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</si>
  <si>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</si>
  <si>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</si>
  <si>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</si>
  <si>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</si>
  <si>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</si>
  <si>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</si>
  <si>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</si>
  <si>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</si>
  <si>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</si>
  <si>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</si>
  <si>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</si>
  <si>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</si>
  <si>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</si>
  <si>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</si>
  <si>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</si>
  <si>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</si>
  <si>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</si>
  <si>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</si>
  <si>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</si>
  <si>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</si>
  <si>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</si>
  <si>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</si>
  <si>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</si>
  <si>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</si>
  <si>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</si>
  <si>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</si>
  <si>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</si>
  <si>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</si>
  <si>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</si>
  <si>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</si>
  <si>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</si>
  <si>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</si>
  <si>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</si>
  <si>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</si>
  <si>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</si>
  <si>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</si>
  <si>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</si>
  <si>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</si>
  <si>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</si>
  <si>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</si>
  <si>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</si>
  <si>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</si>
  <si>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</si>
  <si>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</si>
  <si>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</si>
  <si>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</si>
  <si>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</si>
  <si>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</si>
  <si>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</si>
  <si>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</si>
  <si>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</si>
  <si>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</si>
  <si>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</si>
  <si>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</si>
  <si>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</si>
  <si>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</si>
  <si>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</si>
  <si>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</si>
  <si>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</si>
  <si>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</si>
  <si>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</si>
  <si>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</si>
  <si>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</si>
  <si>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</si>
  <si>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</si>
  <si>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</si>
  <si>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</si>
  <si>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</si>
  <si>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</si>
  <si>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</si>
  <si>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</si>
  <si>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</si>
  <si>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</si>
  <si>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</si>
  <si>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</si>
  <si>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</si>
  <si>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</si>
  <si>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</si>
  <si>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</si>
  <si>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</si>
  <si>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</si>
  <si>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</si>
  <si>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</si>
  <si>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</si>
  <si>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</si>
  <si>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</si>
  <si>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</si>
  <si>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</si>
  <si>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</si>
  <si>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</si>
  <si>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</si>
  <si>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</si>
  <si>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</si>
  <si>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</si>
  <si>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</si>
  <si>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</si>
  <si>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</si>
  <si>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</si>
  <si>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</si>
  <si>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</si>
  <si>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</si>
  <si>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</si>
  <si>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</si>
  <si>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</si>
  <si>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</si>
  <si>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</si>
  <si>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</si>
  <si>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</si>
  <si>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</si>
  <si>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</si>
  <si>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</si>
  <si>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</si>
  <si>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</si>
  <si>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</si>
  <si>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</si>
  <si>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</si>
  <si>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</si>
  <si>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</si>
  <si>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</si>
  <si>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</si>
  <si>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</si>
  <si>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</si>
  <si>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</si>
  <si>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</si>
  <si>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</si>
  <si>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</si>
  <si>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</si>
  <si>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</si>
  <si>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</si>
  <si>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</si>
  <si>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</si>
  <si>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</si>
  <si>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</si>
  <si>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</si>
  <si>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</si>
  <si>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</si>
  <si>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</si>
  <si>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</si>
  <si>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</si>
  <si>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</si>
  <si>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</si>
  <si>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</si>
  <si>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</si>
  <si>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</si>
  <si>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</si>
  <si>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</si>
  <si>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</si>
  <si>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</si>
  <si>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</si>
  <si>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</si>
  <si>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</si>
  <si>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</si>
  <si>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</si>
  <si>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</si>
  <si>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</si>
  <si>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</si>
  <si>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</si>
  <si>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</si>
  <si>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</si>
  <si>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</si>
  <si>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</si>
  <si>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</si>
  <si>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</si>
  <si>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</si>
  <si>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</si>
  <si>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</si>
  <si>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</si>
  <si>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</si>
  <si>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</si>
  <si>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</si>
  <si>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</si>
  <si>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</si>
  <si>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</si>
  <si>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</si>
  <si>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</si>
  <si>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</si>
  <si>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</si>
  <si>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</si>
  <si>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</si>
  <si>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</si>
  <si>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</si>
  <si>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</si>
  <si>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</si>
  <si>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</si>
  <si>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</si>
  <si>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</si>
  <si>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</si>
  <si>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</si>
  <si>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</si>
  <si>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</si>
  <si>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</si>
  <si>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</si>
  <si>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</si>
  <si>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</si>
  <si>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</si>
  <si>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</si>
  <si>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</si>
  <si>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</si>
  <si>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</si>
  <si>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</si>
  <si>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</si>
  <si>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</si>
  <si>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</si>
  <si>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</si>
  <si>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</si>
  <si>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</si>
  <si>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</si>
  <si>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</si>
  <si>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</si>
  <si>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</si>
  <si>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</si>
  <si>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</si>
  <si>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</si>
  <si>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</si>
  <si>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</si>
  <si>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</si>
  <si>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</si>
  <si>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</si>
  <si>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</si>
  <si>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</si>
  <si>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</si>
  <si>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</si>
  <si>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</si>
  <si>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</si>
  <si>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</si>
  <si>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</si>
  <si>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</si>
  <si>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</si>
  <si>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</si>
  <si>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</si>
  <si>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</si>
  <si>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</si>
  <si>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</si>
  <si>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</si>
  <si>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</si>
  <si>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</si>
  <si>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</si>
  <si>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</si>
  <si>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</si>
  <si>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</si>
  <si>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</si>
  <si>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</si>
  <si>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</si>
  <si>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</si>
  <si>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</si>
  <si>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</si>
  <si>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</si>
  <si>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</si>
  <si>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</si>
  <si>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</si>
  <si>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</si>
  <si>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</si>
  <si>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</si>
  <si>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</si>
  <si>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</si>
  <si>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</si>
  <si>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</si>
  <si>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</si>
  <si>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</si>
  <si>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</si>
  <si>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</si>
  <si>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</si>
  <si>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</si>
  <si>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</si>
  <si>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</si>
  <si>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</si>
  <si>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</si>
  <si>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</si>
  <si>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</si>
  <si>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</si>
  <si>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</si>
  <si>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</si>
  <si>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</si>
  <si>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</si>
  <si>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</si>
  <si>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</si>
  <si>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</si>
  <si>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</si>
  <si>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</si>
  <si>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</si>
  <si>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</si>
  <si>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</si>
  <si>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</si>
  <si>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</si>
  <si>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</si>
  <si>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</si>
  <si>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</si>
  <si>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</si>
  <si>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</si>
  <si>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</si>
  <si>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</si>
  <si>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</si>
  <si>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</si>
  <si>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</si>
  <si>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</si>
  <si>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</si>
  <si>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</si>
  <si>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</si>
  <si>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</si>
  <si>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</si>
  <si>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</si>
  <si>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</si>
  <si>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</si>
  <si>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</si>
  <si>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</si>
  <si>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</si>
  <si>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</si>
  <si>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</si>
  <si>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</si>
  <si>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</si>
  <si>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</si>
  <si>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</si>
  <si>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</si>
  <si>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</si>
  <si>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</si>
  <si>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</si>
  <si>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</si>
  <si>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</si>
  <si>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</si>
  <si>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</si>
  <si>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</si>
  <si>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</si>
  <si>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</si>
  <si>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</si>
  <si>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</si>
  <si>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</si>
  <si>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</si>
  <si>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</si>
  <si>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</si>
  <si>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</si>
  <si>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</si>
  <si>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</si>
  <si>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</si>
  <si>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</si>
  <si>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</si>
  <si>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</si>
  <si>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</si>
  <si>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</si>
  <si>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</si>
  <si>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</si>
  <si>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</si>
  <si>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</si>
  <si>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</si>
  <si>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</si>
  <si>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</si>
  <si>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</si>
  <si>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</si>
  <si>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</si>
  <si>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</si>
  <si>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</si>
  <si>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</si>
  <si>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</si>
  <si>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</si>
  <si>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</si>
  <si>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</si>
  <si>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</si>
  <si>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</si>
  <si>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</si>
  <si>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</si>
  <si>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</si>
  <si>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</si>
  <si>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</si>
  <si>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</si>
  <si>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</si>
  <si>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</si>
  <si>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</si>
  <si>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</si>
  <si>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</si>
  <si>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</si>
  <si>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</si>
  <si>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</si>
  <si>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</si>
  <si>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</si>
  <si>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</si>
  <si>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</si>
  <si>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</si>
  <si>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</si>
  <si>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</si>
  <si>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</si>
  <si>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</si>
  <si>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</si>
  <si>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</si>
  <si>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</si>
  <si>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</si>
  <si>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</si>
  <si>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</si>
  <si>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</si>
  <si>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</si>
  <si>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</si>
  <si>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</si>
  <si>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</si>
  <si>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</si>
  <si>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</si>
  <si>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</si>
  <si>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</si>
  <si>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</si>
  <si>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</si>
  <si>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</si>
  <si>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</si>
  <si>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</si>
  <si>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</si>
  <si>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</si>
  <si>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</si>
  <si>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</si>
  <si>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</si>
  <si>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</si>
  <si>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</si>
  <si>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</si>
  <si>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</si>
  <si>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</si>
  <si>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</si>
  <si>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</si>
  <si>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</si>
  <si>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</si>
  <si>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</si>
  <si>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</si>
  <si>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</si>
  <si>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</si>
  <si>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</si>
  <si>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</si>
  <si>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</si>
  <si>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</si>
  <si>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</si>
  <si>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</si>
  <si>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</si>
  <si>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</si>
  <si>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</si>
  <si>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</si>
  <si>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</si>
  <si>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</si>
  <si>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</si>
  <si>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</si>
  <si>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</si>
  <si>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</si>
  <si>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</si>
  <si>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</si>
  <si>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</si>
  <si>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</si>
  <si>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</si>
  <si>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</si>
  <si>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</si>
  <si>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</si>
  <si>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</si>
  <si>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</si>
  <si>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</si>
  <si>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</si>
  <si>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</si>
  <si>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</si>
  <si>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</si>
  <si>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</si>
  <si>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</si>
  <si>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</si>
  <si>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</si>
  <si>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</si>
  <si>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</si>
  <si>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</si>
  <si>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</si>
  <si>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</si>
  <si>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</si>
  <si>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</si>
  <si>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</si>
  <si>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</si>
  <si>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</si>
  <si>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</si>
  <si>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</si>
  <si>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</si>
  <si>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</si>
  <si>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</si>
  <si>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</si>
  <si>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</si>
  <si>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</si>
  <si>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</si>
  <si>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</si>
  <si>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</si>
  <si>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</si>
  <si>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</si>
  <si>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</si>
  <si>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</si>
  <si>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</si>
  <si>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</si>
  <si>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</si>
  <si>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</si>
  <si>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</si>
  <si>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</si>
  <si>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</si>
  <si>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</si>
  <si>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</si>
  <si>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</si>
  <si>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</si>
  <si>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</si>
  <si>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</si>
  <si>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</si>
  <si>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</si>
  <si>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</si>
  <si>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</si>
  <si>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</si>
  <si>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</si>
  <si>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</si>
  <si>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</si>
  <si>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</si>
  <si>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</si>
  <si>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</si>
  <si>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</si>
  <si>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</si>
  <si>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</si>
  <si>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</si>
  <si>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</si>
  <si>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</si>
  <si>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</si>
  <si>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</si>
  <si>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</si>
  <si>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</si>
  <si>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</si>
  <si>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</si>
  <si>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</si>
  <si>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</si>
  <si>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</si>
  <si>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</si>
  <si>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</si>
  <si>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</si>
  <si>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</si>
  <si>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</si>
  <si>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</si>
  <si>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</si>
  <si>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</si>
  <si>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</si>
  <si>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</si>
  <si>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</si>
  <si>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</si>
  <si>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</si>
  <si>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</si>
  <si>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</si>
  <si>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</si>
  <si>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</si>
  <si>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</si>
  <si>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</si>
  <si>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</si>
  <si>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</si>
  <si>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</si>
  <si>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</si>
  <si>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</si>
  <si>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</si>
  <si>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</si>
  <si>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</si>
  <si>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</si>
  <si>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</si>
  <si>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</si>
  <si>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</si>
  <si>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</si>
  <si>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</si>
  <si>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</si>
  <si>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</si>
  <si>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</si>
  <si>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</si>
  <si>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</si>
  <si>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</si>
  <si>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</si>
  <si>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</si>
  <si>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</si>
  <si>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</si>
  <si>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</si>
  <si>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</si>
  <si>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</si>
  <si>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</si>
  <si>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</si>
  <si>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</si>
  <si>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</si>
  <si>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</si>
  <si>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</si>
  <si>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</si>
  <si>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</si>
  <si>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</si>
  <si>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</si>
  <si>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</si>
  <si>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</si>
  <si>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</si>
  <si>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</si>
  <si>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</si>
  <si>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</si>
  <si>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</si>
  <si>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</si>
  <si>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</si>
  <si>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</si>
  <si>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</si>
  <si>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</si>
  <si>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</si>
  <si>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</si>
  <si>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</si>
  <si>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</si>
  <si>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</si>
  <si>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</si>
  <si>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</si>
  <si>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</si>
  <si>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</si>
  <si>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</si>
  <si>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</si>
  <si>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</si>
  <si>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</si>
  <si>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</si>
  <si>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</si>
  <si>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</si>
  <si>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</si>
  <si>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</si>
  <si>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</si>
  <si>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</si>
  <si>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</si>
  <si>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</si>
  <si>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</si>
  <si>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</si>
  <si>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</si>
  <si>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</si>
  <si>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</si>
  <si>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</si>
  <si>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</si>
  <si>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</si>
  <si>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</si>
  <si>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</si>
  <si>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</si>
  <si>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</si>
  <si>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</si>
  <si>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</si>
  <si>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</si>
  <si>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</si>
  <si>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</si>
  <si>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</si>
  <si>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</si>
  <si>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</si>
  <si>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</si>
  <si>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</si>
  <si>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</si>
  <si>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</si>
  <si>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</si>
  <si>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</si>
  <si>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</si>
  <si>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</si>
  <si>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</si>
  <si>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</si>
  <si>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</si>
  <si>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</si>
  <si>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</si>
  <si>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</si>
  <si>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</si>
  <si>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</si>
  <si>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</si>
  <si>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</si>
  <si>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</si>
  <si>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</si>
  <si>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</si>
  <si>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</si>
  <si>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</si>
  <si>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</si>
  <si>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</si>
  <si>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</si>
  <si>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</si>
  <si>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</si>
  <si>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</si>
  <si>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</si>
  <si>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</si>
  <si>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</si>
  <si>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</si>
  <si>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</si>
  <si>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</si>
  <si>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</si>
  <si>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</si>
  <si>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</si>
  <si>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</si>
  <si>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</si>
  <si>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</si>
  <si>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</si>
  <si>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</si>
  <si>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</si>
  <si>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</si>
  <si>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</si>
  <si>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</si>
  <si>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</si>
  <si>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</si>
  <si>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</si>
  <si>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</si>
  <si>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</si>
  <si>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</si>
  <si>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</si>
  <si>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</si>
  <si>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</si>
  <si>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</si>
  <si>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</si>
  <si>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</si>
  <si>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</si>
  <si>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</si>
  <si>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</si>
  <si>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</si>
  <si>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</si>
  <si>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</si>
  <si>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</si>
  <si>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</si>
  <si>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</si>
  <si>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</si>
  <si>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</si>
  <si>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</si>
  <si>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</si>
  <si>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</si>
  <si>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</si>
  <si>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</si>
  <si>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</si>
  <si>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</si>
  <si>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</si>
  <si>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</si>
  <si>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</si>
  <si>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</si>
  <si>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</si>
  <si>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</si>
  <si>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</si>
  <si>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</si>
  <si>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</si>
  <si>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</si>
  <si>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</si>
  <si>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</si>
  <si>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</si>
  <si>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</si>
  <si>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</si>
  <si>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</si>
  <si>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</si>
  <si>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</si>
  <si>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</si>
  <si>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</si>
  <si>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</si>
  <si>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</si>
  <si>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</si>
  <si>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</si>
  <si>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</si>
  <si>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</si>
  <si>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</si>
  <si>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</si>
  <si>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</si>
  <si>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</si>
  <si>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</si>
  <si>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</si>
  <si>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</si>
  <si>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</si>
  <si>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</si>
  <si>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</si>
  <si>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</si>
  <si>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</si>
  <si>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</si>
  <si>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</si>
  <si>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</si>
  <si>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</si>
  <si>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</si>
  <si>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</si>
  <si>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</si>
  <si>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</si>
  <si>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</si>
  <si>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</si>
  <si>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</si>
  <si>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</si>
  <si>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</si>
  <si>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</si>
  <si>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</si>
  <si>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</si>
  <si>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</si>
  <si>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</si>
  <si>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</si>
  <si>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</si>
  <si>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</si>
  <si>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</si>
  <si>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</si>
  <si>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</si>
  <si>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</si>
  <si>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</si>
  <si>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</si>
  <si>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</si>
  <si>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</si>
  <si>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</si>
  <si>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</si>
  <si>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</si>
  <si>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</si>
  <si>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</si>
  <si>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</si>
  <si>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</si>
  <si>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</si>
  <si>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</si>
  <si>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</si>
  <si>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</si>
  <si>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</si>
  <si>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</si>
  <si>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</si>
  <si>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</si>
  <si>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</si>
  <si>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</si>
  <si>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</si>
  <si>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</si>
  <si>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</si>
  <si>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</si>
  <si>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</si>
  <si>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</si>
  <si>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</si>
  <si>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</si>
  <si>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</si>
  <si>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</si>
  <si>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</si>
  <si>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</si>
  <si>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</si>
  <si>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</si>
  <si>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</si>
  <si>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</si>
  <si>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</si>
  <si>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</si>
  <si>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</si>
  <si>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</si>
  <si>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</si>
  <si>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</si>
  <si>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</si>
  <si>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</si>
  <si>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</si>
  <si>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</si>
  <si>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</si>
  <si>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</si>
  <si>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</si>
  <si>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</si>
  <si>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</si>
  <si>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</si>
  <si>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</si>
  <si>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</si>
  <si>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</si>
  <si>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</si>
  <si>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</si>
  <si>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</si>
  <si>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</si>
  <si>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</si>
  <si>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</si>
  <si>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</si>
  <si>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</si>
  <si>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</si>
  <si>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</si>
  <si>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</si>
  <si>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</si>
  <si>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</si>
  <si>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</si>
  <si>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</si>
  <si>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</si>
  <si>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</si>
  <si>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</si>
  <si>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</si>
  <si>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</si>
  <si>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</si>
  <si>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</si>
  <si>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</si>
  <si>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</si>
  <si>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</si>
  <si>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</si>
  <si>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</si>
  <si>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</si>
  <si>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</si>
  <si>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</si>
  <si>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</si>
  <si>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</si>
  <si>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</si>
  <si>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</si>
  <si>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</si>
  <si>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</si>
  <si>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</si>
  <si>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</si>
  <si>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</si>
  <si>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</si>
  <si>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</si>
  <si>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</si>
  <si>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</si>
  <si>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</si>
  <si>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</si>
  <si>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</si>
  <si>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</si>
  <si>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</si>
  <si>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</si>
  <si>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</si>
  <si>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</si>
  <si>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</si>
  <si>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</si>
  <si>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</si>
  <si>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</si>
  <si>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</si>
  <si>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</si>
  <si>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</si>
  <si>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</si>
  <si>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</si>
  <si>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</si>
  <si>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</si>
  <si>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</si>
  <si>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</si>
  <si>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</si>
  <si>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</si>
  <si>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</si>
  <si>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</si>
  <si>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</si>
  <si>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</si>
  <si>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</si>
  <si>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</si>
  <si>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</si>
  <si>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</si>
  <si>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</si>
  <si>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</si>
  <si>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</si>
  <si>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</si>
  <si>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</si>
  <si>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</si>
  <si>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</si>
  <si>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</si>
  <si>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</si>
  <si>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</si>
  <si>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</si>
  <si>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</si>
  <si>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</si>
  <si>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</si>
  <si>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</si>
  <si>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</si>
  <si>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</si>
  <si>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</si>
  <si>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</si>
  <si>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</si>
  <si>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</si>
  <si>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</si>
  <si>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</si>
  <si>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</si>
  <si>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</si>
  <si>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</si>
  <si>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</si>
  <si>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</si>
  <si>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</si>
  <si>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</si>
  <si>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</si>
  <si>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</si>
  <si>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</si>
  <si>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</si>
  <si>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</si>
  <si>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</si>
  <si>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</si>
  <si>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</si>
  <si>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</si>
  <si>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</si>
  <si>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</si>
  <si>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</si>
  <si>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</si>
  <si>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</si>
  <si>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</si>
  <si>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</si>
  <si>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</si>
  <si>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</si>
  <si>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</si>
  <si>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</si>
  <si>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</si>
  <si>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</si>
  <si>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</si>
  <si>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</si>
  <si>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</si>
  <si>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</si>
  <si>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</si>
  <si>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</si>
  <si>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</si>
  <si>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</si>
  <si>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</si>
  <si>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</si>
  <si>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</si>
  <si>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</si>
  <si>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</si>
  <si>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</si>
  <si>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</si>
  <si>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</si>
  <si>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</si>
  <si>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</si>
  <si>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</si>
  <si>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</si>
  <si>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</si>
  <si>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</si>
  <si>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</si>
  <si>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</si>
  <si>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</si>
  <si>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</si>
  <si>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</si>
  <si>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</si>
  <si>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</si>
  <si>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</si>
  <si>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</si>
  <si>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</si>
  <si>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</si>
  <si>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</si>
  <si>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</si>
  <si>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</si>
  <si>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</si>
  <si>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</si>
  <si>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</si>
  <si>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</si>
  <si>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</si>
  <si>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</si>
  <si>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</si>
  <si>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</si>
  <si>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</si>
  <si>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</si>
  <si>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</si>
  <si>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</si>
  <si>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</si>
  <si>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</si>
  <si>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</si>
  <si>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</si>
  <si>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</si>
  <si>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</si>
  <si>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</si>
  <si>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</si>
  <si>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</si>
  <si>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</si>
  <si>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</si>
  <si>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</si>
  <si>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</si>
  <si>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</si>
  <si>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</si>
  <si>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</si>
  <si>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</si>
  <si>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</si>
  <si>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</si>
  <si>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</si>
  <si>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</si>
  <si>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</si>
  <si>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</si>
  <si>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</si>
  <si>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</si>
  <si>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</si>
  <si>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</si>
  <si>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</si>
  <si>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</si>
  <si>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</si>
  <si>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</si>
  <si>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</si>
  <si>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</si>
  <si>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</si>
  <si>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</si>
  <si>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</si>
  <si>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</si>
  <si>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</si>
  <si>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</si>
  <si>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</si>
  <si>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</si>
  <si>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</si>
  <si>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</si>
  <si>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</si>
  <si>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</si>
  <si>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</si>
  <si>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</si>
  <si>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</si>
  <si>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</si>
  <si>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</si>
  <si>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</si>
  <si>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</si>
  <si>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</si>
  <si>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</si>
  <si>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</si>
  <si>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</si>
  <si>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</si>
  <si>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</si>
  <si>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</si>
  <si>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</si>
  <si>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</si>
  <si>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</si>
  <si>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</si>
  <si>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</si>
  <si>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</si>
  <si>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</si>
  <si>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</si>
  <si>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</si>
  <si>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</si>
  <si>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</si>
  <si>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</si>
  <si>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</si>
  <si>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</si>
  <si>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</si>
  <si>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</si>
  <si>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</si>
  <si>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</si>
  <si>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</si>
  <si>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</si>
  <si>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</si>
  <si>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</si>
  <si>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</si>
  <si>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</si>
  <si>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</si>
  <si>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</si>
  <si>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</si>
  <si>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</si>
  <si>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</si>
  <si>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</si>
  <si>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</si>
  <si>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</si>
  <si>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</si>
  <si>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</si>
  <si>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</si>
  <si>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</si>
  <si>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</si>
  <si>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</si>
  <si>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</si>
  <si>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</si>
  <si>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</si>
  <si>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</si>
  <si>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</si>
  <si>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</si>
  <si>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</si>
  <si>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</si>
  <si>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</si>
  <si>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</si>
  <si>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</si>
  <si>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</si>
  <si>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</si>
  <si>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</si>
  <si>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</si>
  <si>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</si>
  <si>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</si>
  <si>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</si>
  <si>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</si>
  <si>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</si>
  <si>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</si>
  <si>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</si>
  <si>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</si>
  <si>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</si>
  <si>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</si>
  <si>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</si>
  <si>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</si>
  <si>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</si>
  <si>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</si>
  <si>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</si>
  <si>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</si>
  <si>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</si>
  <si>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</si>
  <si>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</si>
  <si>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</si>
  <si>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</si>
  <si>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</si>
  <si>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</si>
  <si>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</si>
  <si>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</si>
  <si>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</si>
  <si>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</si>
  <si>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</si>
  <si>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</si>
  <si>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</si>
  <si>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</si>
  <si>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</si>
  <si>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</si>
  <si>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</si>
  <si>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</si>
  <si>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</si>
  <si>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</si>
  <si>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</si>
  <si>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</si>
  <si>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</si>
  <si>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</si>
  <si>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</si>
  <si>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</si>
  <si>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</si>
  <si>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</si>
  <si>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</si>
  <si>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</si>
  <si>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</si>
  <si>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</si>
  <si>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</si>
  <si>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</si>
  <si>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</si>
  <si>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</si>
  <si>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</si>
  <si>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</si>
  <si>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</si>
  <si>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</si>
  <si>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</si>
  <si>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</si>
  <si>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</si>
  <si>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</si>
  <si>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</si>
  <si>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</si>
  <si>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</si>
  <si>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</si>
  <si>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</si>
  <si>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</si>
  <si>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</si>
  <si>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</si>
  <si>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</si>
  <si>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</si>
  <si>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</si>
  <si>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</si>
  <si>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</si>
  <si>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</si>
  <si>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</si>
  <si>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</si>
  <si>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</si>
  <si>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</si>
  <si>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</si>
  <si>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</si>
  <si>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</si>
  <si>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</si>
  <si>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</si>
  <si>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</si>
  <si>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</si>
  <si>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</si>
  <si>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</si>
  <si>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</si>
  <si>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</si>
  <si>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</si>
  <si>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</si>
  <si>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</si>
  <si>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</si>
  <si>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</si>
  <si>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</si>
  <si>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</si>
  <si>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</si>
  <si>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</si>
  <si>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</si>
  <si>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</si>
  <si>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</si>
  <si>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</si>
  <si>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</si>
  <si>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</si>
  <si>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</si>
  <si>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</si>
  <si>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</si>
  <si>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</si>
  <si>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</si>
  <si>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</si>
  <si>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</si>
  <si>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</si>
  <si>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</si>
  <si>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</si>
  <si>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</si>
  <si>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</si>
  <si>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</si>
  <si>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</si>
  <si>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</si>
  <si>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</si>
  <si>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</si>
  <si>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</si>
  <si>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</si>
  <si>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</si>
  <si>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</si>
  <si>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</si>
  <si>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</si>
  <si>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</si>
  <si>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</si>
  <si>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</si>
  <si>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</si>
  <si>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</si>
  <si>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</si>
  <si>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</si>
  <si>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</si>
  <si>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</si>
  <si>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</si>
  <si>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</si>
  <si>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</si>
  <si>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</si>
  <si>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</si>
  <si>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</si>
  <si>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</si>
  <si>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</si>
  <si>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</si>
  <si>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</si>
  <si>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</si>
  <si>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</si>
  <si>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</si>
  <si>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</si>
  <si>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</si>
  <si>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</si>
  <si>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</si>
  <si>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</si>
  <si>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</si>
  <si>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</si>
  <si>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</si>
  <si>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</si>
  <si>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</si>
  <si>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</si>
  <si>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</si>
  <si>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</si>
  <si>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</si>
  <si>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</si>
  <si>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</si>
  <si>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</si>
  <si>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</si>
  <si>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</si>
  <si>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</si>
  <si>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</si>
  <si>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</si>
  <si>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</si>
  <si>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</si>
  <si>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</si>
  <si>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</si>
  <si>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</si>
  <si>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</si>
  <si>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</si>
  <si>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</si>
  <si>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</si>
  <si>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</si>
  <si>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</si>
  <si>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</si>
  <si>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</si>
  <si>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</si>
  <si>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</si>
  <si>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</si>
  <si>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</si>
  <si>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</si>
  <si>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</si>
  <si>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</si>
  <si>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</si>
  <si>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</si>
  <si>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</si>
  <si>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</si>
  <si>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</si>
  <si>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</si>
  <si>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</si>
  <si>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</si>
  <si>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</si>
  <si>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</si>
  <si>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</si>
  <si>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</si>
  <si>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</si>
  <si>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</si>
  <si>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</si>
  <si>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</si>
  <si>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</si>
  <si>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</si>
  <si>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</si>
  <si>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</si>
  <si>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</si>
  <si>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</si>
  <si>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</si>
  <si>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</si>
  <si>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</si>
  <si>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</si>
  <si>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</si>
  <si>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</si>
  <si>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</si>
  <si>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</si>
  <si>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</si>
  <si>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</si>
  <si>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</si>
  <si>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</si>
  <si>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</si>
  <si>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</si>
  <si>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</si>
  <si>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</si>
  <si>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</si>
  <si>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</si>
  <si>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</si>
  <si>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</si>
  <si>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</si>
  <si>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</si>
  <si>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</si>
  <si>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</si>
  <si>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</si>
  <si>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</si>
  <si>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</si>
  <si>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</si>
  <si>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</si>
  <si>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</si>
  <si>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</si>
  <si>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</si>
  <si>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</si>
  <si>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</si>
  <si>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</si>
  <si>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</si>
  <si>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</si>
  <si>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</si>
  <si>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</si>
  <si>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</si>
  <si>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</si>
  <si>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</si>
  <si>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</si>
  <si>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</si>
  <si>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</si>
  <si>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</si>
  <si>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</si>
  <si>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</si>
  <si>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</si>
  <si>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</si>
  <si>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</si>
  <si>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</si>
  <si>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</si>
  <si>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</si>
  <si>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</si>
  <si>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</si>
  <si>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</si>
  <si>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</si>
  <si>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</si>
  <si>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</si>
  <si>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</si>
  <si>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</si>
  <si>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</si>
  <si>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</si>
  <si>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</si>
  <si>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</si>
  <si>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</si>
  <si>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</si>
  <si>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</si>
  <si>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</si>
  <si>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</si>
  <si>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</si>
  <si>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</si>
  <si>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</si>
  <si>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</si>
  <si>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</si>
  <si>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</si>
  <si>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</si>
  <si>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</si>
  <si>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</si>
  <si>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</si>
  <si>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</si>
  <si>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</si>
  <si>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</si>
  <si>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</si>
  <si>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</si>
  <si>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</si>
  <si>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</si>
  <si>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</si>
  <si>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</si>
  <si>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</si>
  <si>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</si>
  <si>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</si>
  <si>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</si>
  <si>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</si>
  <si>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</si>
  <si>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</si>
  <si>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</si>
  <si>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</si>
  <si>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</si>
  <si>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</si>
  <si>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</si>
  <si>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</si>
  <si>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</si>
  <si>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</si>
  <si>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</si>
  <si>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</si>
  <si>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</si>
  <si>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</si>
  <si>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</si>
  <si>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</si>
  <si>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</si>
  <si>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</si>
  <si>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</si>
  <si>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</si>
  <si>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</si>
  <si>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</si>
  <si>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</si>
  <si>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</si>
  <si>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</si>
  <si>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</si>
  <si>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</si>
  <si>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</si>
  <si>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</si>
  <si>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</si>
  <si>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</si>
  <si>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</si>
  <si>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</si>
  <si>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</si>
  <si>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</si>
  <si>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</si>
  <si>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</si>
  <si>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</si>
  <si>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</si>
  <si>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</si>
  <si>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</si>
  <si>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</si>
  <si>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</si>
  <si>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</si>
  <si>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</si>
  <si>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</si>
  <si>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</si>
  <si>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</si>
  <si>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</si>
  <si>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</si>
  <si>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</si>
  <si>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</si>
  <si>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</si>
  <si>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</si>
  <si>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</si>
  <si>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</si>
  <si>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</si>
  <si>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</si>
  <si>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</si>
  <si>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</si>
  <si>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</si>
  <si>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</si>
  <si>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</si>
  <si>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</si>
  <si>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</si>
  <si>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</si>
  <si>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</si>
  <si>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</si>
  <si>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</si>
  <si>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</si>
  <si>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</si>
  <si>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</si>
  <si>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</si>
  <si>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</si>
  <si>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</si>
  <si>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</si>
  <si>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</si>
  <si>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</si>
  <si>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</si>
  <si>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</si>
  <si>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</si>
  <si>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</si>
  <si>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</si>
  <si>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</si>
  <si>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</si>
  <si>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</si>
  <si>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</si>
  <si>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</si>
  <si>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</si>
  <si>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</si>
  <si>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</si>
  <si>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</si>
  <si>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</si>
  <si>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</si>
  <si>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</si>
  <si>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</si>
  <si>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</si>
  <si>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</si>
  <si>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</si>
  <si>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</si>
  <si>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</si>
  <si>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</si>
  <si>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</si>
  <si>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</si>
  <si>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</si>
  <si>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</si>
  <si>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</si>
  <si>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</si>
  <si>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</si>
  <si>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</si>
  <si>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</si>
  <si>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</si>
  <si>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</si>
  <si>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</si>
  <si>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</si>
  <si>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</si>
  <si>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</si>
  <si>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</si>
  <si>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</si>
  <si>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</si>
  <si>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</si>
  <si>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</si>
  <si>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</si>
  <si>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</si>
  <si>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</si>
  <si>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</si>
  <si>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</si>
  <si>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</si>
  <si>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</si>
  <si>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</si>
  <si>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</si>
  <si>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</si>
  <si>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</si>
  <si>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</si>
  <si>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</si>
  <si>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</si>
  <si>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</si>
  <si>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</si>
  <si>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</si>
  <si>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</si>
  <si>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</si>
  <si>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</si>
  <si>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</si>
  <si>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</si>
  <si>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</si>
  <si>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</si>
  <si>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</si>
  <si>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</si>
  <si>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</si>
  <si>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</si>
  <si>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</si>
  <si>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</si>
  <si>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</si>
  <si>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</si>
  <si>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</si>
  <si>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</si>
  <si>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</si>
  <si>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</si>
  <si>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</si>
  <si>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</si>
  <si>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</si>
  <si>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</si>
  <si>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</si>
  <si>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</si>
  <si>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</si>
  <si>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</si>
  <si>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</si>
  <si>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</si>
  <si>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</si>
  <si>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</si>
  <si>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</si>
  <si>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</si>
  <si>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</si>
  <si>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</si>
  <si>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</si>
  <si>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</si>
  <si>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</si>
  <si>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</si>
  <si>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</si>
  <si>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</si>
  <si>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</si>
  <si>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</si>
  <si>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</si>
  <si>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</si>
  <si>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</si>
  <si>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</si>
  <si>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</si>
  <si>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</si>
  <si>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</si>
  <si>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</si>
  <si>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</si>
  <si>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</si>
  <si>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</si>
  <si>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</si>
  <si>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</si>
  <si>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</si>
  <si>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</si>
  <si>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</si>
  <si>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</si>
  <si>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</si>
  <si>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</si>
  <si>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</si>
  <si>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</si>
  <si>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</si>
  <si>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</si>
  <si>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</si>
  <si>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</si>
  <si>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</si>
  <si>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</si>
  <si>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</si>
  <si>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</si>
  <si>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</si>
  <si>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</si>
  <si>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</si>
  <si>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</si>
  <si>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</si>
  <si>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</si>
  <si>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</si>
  <si>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</si>
  <si>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</si>
  <si>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</si>
  <si>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</si>
  <si>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</si>
  <si>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</si>
  <si>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</si>
  <si>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</si>
  <si>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</si>
  <si>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</si>
  <si>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</si>
  <si>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</si>
  <si>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</si>
  <si>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</si>
  <si>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</si>
  <si>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</si>
  <si>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</si>
  <si>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</si>
  <si>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</si>
  <si>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</si>
  <si>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</si>
  <si>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</si>
  <si>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</si>
  <si>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</si>
  <si>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</si>
  <si>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</si>
  <si>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</si>
  <si>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</si>
  <si>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</si>
  <si>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</si>
  <si>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</si>
  <si>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</si>
  <si>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</si>
  <si>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</si>
  <si>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</si>
  <si>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</si>
  <si>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</si>
  <si>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</si>
  <si>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</si>
  <si>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</si>
  <si>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</si>
  <si>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</si>
  <si>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</si>
  <si>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</si>
  <si>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</si>
  <si>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</si>
  <si>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</si>
  <si>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</si>
  <si>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</si>
  <si>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</si>
  <si>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</si>
  <si>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</si>
  <si>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</si>
  <si>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</si>
  <si>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</si>
  <si>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</si>
  <si>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</si>
  <si>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</si>
  <si>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</si>
  <si>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</si>
  <si>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</si>
  <si>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</si>
  <si>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</si>
  <si>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</si>
  <si>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</si>
  <si>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</si>
  <si>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</si>
  <si>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</si>
  <si>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</si>
  <si>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</si>
  <si>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</si>
  <si>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</si>
  <si>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</si>
  <si>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</si>
  <si>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</si>
  <si>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</si>
  <si>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</si>
  <si>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</si>
  <si>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</si>
  <si>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</si>
  <si>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</si>
  <si>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</si>
  <si>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</si>
  <si>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</si>
  <si>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</si>
  <si>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</si>
  <si>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</si>
  <si>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</si>
  <si>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</si>
  <si>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</si>
  <si>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</si>
  <si>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</si>
  <si>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</si>
  <si>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</si>
  <si>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</si>
  <si>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</si>
  <si>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</si>
  <si>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</si>
  <si>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</si>
  <si>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</si>
  <si>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</si>
  <si>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</si>
  <si>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</si>
  <si>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</si>
  <si>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</si>
  <si>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</si>
  <si>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</si>
  <si>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</si>
  <si>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</si>
  <si>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</si>
  <si>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</si>
  <si>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</si>
  <si>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</si>
  <si>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</si>
  <si>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</si>
  <si>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</si>
  <si>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</si>
  <si>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</si>
  <si>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</si>
  <si>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</si>
  <si>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</si>
  <si>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</si>
  <si>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</si>
  <si>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</si>
  <si>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</si>
  <si>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</si>
  <si>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</si>
  <si>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</si>
  <si>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</si>
  <si>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</si>
  <si>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</si>
  <si>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</si>
  <si>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</si>
  <si>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</si>
  <si>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</si>
  <si>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</si>
  <si>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</si>
  <si>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</si>
  <si>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</si>
  <si>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</si>
  <si>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</si>
  <si>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</si>
  <si>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</si>
  <si>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</si>
  <si>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</si>
  <si>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</si>
  <si>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</si>
  <si>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</si>
  <si>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</si>
  <si>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</si>
  <si>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</si>
  <si>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</si>
  <si>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</si>
  <si>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</si>
  <si>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</si>
  <si>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</si>
  <si>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</si>
  <si>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</si>
  <si>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</si>
  <si>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</si>
  <si>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</si>
  <si>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</si>
  <si>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</si>
  <si>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</si>
  <si>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</si>
  <si>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</si>
  <si>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</si>
  <si>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</si>
  <si>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</si>
  <si>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</si>
  <si>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</si>
  <si>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</si>
  <si>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</si>
  <si>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</si>
  <si>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</si>
  <si>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</si>
  <si>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</si>
  <si>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</si>
  <si>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</si>
  <si>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</si>
  <si>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</si>
  <si>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</si>
  <si>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</si>
  <si>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</si>
  <si>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</si>
  <si>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</si>
  <si>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</si>
  <si>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</si>
  <si>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</si>
  <si>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</si>
  <si>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</si>
  <si>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</si>
  <si>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</si>
  <si>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</si>
  <si>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</si>
  <si>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</si>
  <si>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</si>
  <si>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</si>
  <si>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</si>
  <si>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</si>
  <si>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</si>
  <si>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</si>
  <si>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</si>
  <si>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</si>
  <si>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</si>
  <si>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</si>
  <si>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</si>
  <si>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</si>
  <si>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</si>
  <si>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</si>
  <si>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</si>
  <si>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</si>
  <si>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</si>
  <si>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</si>
  <si>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</si>
  <si>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</si>
  <si>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</si>
  <si>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</si>
  <si>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</si>
  <si>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</si>
  <si>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</si>
  <si>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</si>
  <si>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</si>
  <si>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</si>
  <si>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</si>
  <si>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</si>
  <si>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</si>
  <si>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</si>
  <si>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</si>
  <si>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</si>
  <si>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</si>
  <si>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</si>
  <si>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</si>
  <si>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</si>
  <si>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</si>
  <si>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</si>
  <si>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</si>
  <si>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</si>
  <si>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</si>
  <si>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</si>
  <si>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</si>
  <si>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</si>
  <si>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</si>
  <si>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</si>
  <si>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</si>
  <si>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</si>
  <si>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</si>
  <si>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</si>
  <si>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</si>
  <si>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</si>
  <si>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</si>
  <si>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</si>
  <si>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</si>
  <si>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</si>
  <si>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</si>
  <si>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</si>
  <si>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</si>
  <si>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</si>
  <si>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</si>
  <si>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</si>
  <si>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</si>
  <si>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</si>
  <si>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</si>
  <si>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</si>
  <si>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</si>
  <si>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</si>
  <si>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</si>
  <si>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</si>
  <si>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</si>
  <si>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</si>
  <si>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</si>
  <si>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</si>
  <si>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</si>
  <si>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</si>
  <si>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</si>
  <si>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</si>
  <si>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</si>
  <si>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</si>
  <si>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</si>
  <si>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</si>
  <si>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</si>
  <si>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</si>
  <si>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</si>
  <si>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</si>
  <si>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</si>
  <si>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</si>
  <si>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</si>
  <si>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</si>
  <si>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</si>
  <si>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</si>
  <si>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</si>
  <si>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</si>
  <si>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</si>
  <si>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</si>
  <si>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</si>
  <si>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</si>
  <si>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</si>
  <si>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</si>
  <si>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</si>
  <si>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</si>
  <si>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</si>
  <si>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</si>
  <si>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</si>
  <si>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</si>
  <si>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</si>
  <si>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</si>
  <si>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</si>
  <si>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</si>
  <si>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</si>
  <si>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</si>
  <si>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</si>
  <si>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</si>
  <si>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</si>
  <si>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</si>
  <si>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</si>
  <si>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</si>
  <si>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</si>
  <si>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</si>
  <si>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</si>
  <si>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</si>
  <si>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</si>
  <si>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</si>
  <si>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</si>
  <si>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</si>
  <si>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</si>
  <si>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</si>
  <si>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</si>
  <si>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</si>
  <si>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</si>
  <si>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</si>
  <si>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</si>
  <si>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</si>
  <si>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</si>
  <si>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</si>
  <si>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</si>
  <si>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</si>
  <si>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</si>
  <si>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</si>
  <si>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</si>
  <si>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</si>
  <si>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</si>
  <si>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</si>
  <si>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</si>
  <si>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</si>
  <si>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</si>
  <si>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</si>
  <si>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</si>
  <si>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</si>
  <si>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</si>
  <si>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</si>
  <si>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</si>
  <si>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</si>
  <si>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</si>
  <si>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</si>
  <si>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</si>
  <si>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</si>
  <si>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</si>
  <si>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</si>
  <si>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</si>
  <si>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</si>
  <si>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</si>
  <si>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</si>
  <si>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</si>
  <si>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</si>
  <si>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</si>
  <si>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</si>
  <si>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</si>
  <si>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</si>
  <si>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</si>
  <si>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</si>
  <si>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</si>
  <si>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</si>
  <si>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</si>
  <si>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</si>
  <si>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</si>
  <si>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</si>
  <si>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</si>
  <si>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</si>
  <si>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</si>
  <si>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</si>
  <si>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</si>
  <si>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</si>
  <si>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</si>
  <si>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</si>
  <si>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</si>
  <si>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</si>
  <si>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</si>
  <si>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</si>
  <si>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</si>
  <si>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</si>
  <si>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</si>
  <si>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</si>
  <si>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</si>
  <si>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</si>
  <si>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</si>
  <si>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</si>
  <si>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</si>
  <si>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</si>
  <si>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</si>
  <si>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</si>
  <si>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</si>
  <si>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</si>
  <si>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</si>
  <si>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</si>
  <si>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</si>
  <si>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</si>
  <si>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</si>
  <si>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</si>
  <si>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</si>
  <si>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</si>
  <si>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</si>
  <si>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</si>
  <si>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</si>
  <si>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</si>
  <si>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</si>
  <si>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</si>
  <si>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</si>
  <si>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</si>
  <si>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</si>
  <si>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</si>
  <si>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</si>
  <si>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</si>
  <si>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</si>
  <si>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</si>
  <si>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</si>
  <si>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</si>
  <si>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</si>
  <si>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</si>
  <si>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</si>
  <si>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</si>
  <si>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</si>
  <si>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</si>
  <si>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</si>
  <si>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</si>
  <si>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</si>
  <si>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</si>
  <si>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</si>
  <si>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</si>
  <si>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</si>
  <si>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</si>
  <si>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</si>
  <si>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</si>
  <si>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</si>
  <si>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</si>
  <si>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</si>
  <si>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</si>
  <si>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</si>
  <si>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</si>
  <si>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</si>
  <si>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</si>
  <si>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</si>
  <si>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</si>
  <si>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</si>
  <si>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</si>
  <si>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</si>
  <si>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</si>
  <si>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</si>
  <si>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</si>
  <si>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</si>
  <si>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</si>
  <si>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</si>
  <si>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</si>
  <si>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</si>
  <si>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</si>
  <si>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</si>
  <si>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</si>
  <si>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</si>
  <si>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</si>
  <si>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</si>
  <si>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</si>
  <si>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</si>
  <si>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</si>
  <si>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</si>
  <si>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</si>
  <si>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</si>
  <si>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</si>
  <si>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</si>
  <si>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</si>
  <si>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</si>
  <si>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</si>
  <si>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</si>
  <si>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</si>
  <si>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</si>
  <si>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</si>
  <si>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</si>
  <si>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</si>
  <si>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</si>
  <si>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</si>
  <si>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</si>
  <si>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</si>
  <si>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</si>
  <si>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</si>
  <si>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</si>
  <si>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</si>
  <si>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</si>
  <si>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</si>
  <si>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</si>
  <si>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</si>
  <si>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</si>
  <si>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</si>
  <si>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</si>
  <si>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</si>
  <si>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</si>
  <si>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</si>
  <si>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</si>
  <si>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</si>
  <si>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</si>
  <si>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</si>
  <si>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</si>
  <si>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</si>
  <si>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</si>
  <si>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</si>
  <si>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</si>
  <si>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</si>
  <si>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</si>
  <si>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</si>
  <si>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</si>
  <si>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</si>
  <si>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</si>
  <si>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</si>
  <si>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</si>
  <si>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</si>
  <si>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</si>
  <si>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</si>
  <si>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</si>
  <si>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</si>
  <si>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</si>
  <si>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</si>
  <si>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</si>
  <si>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</si>
  <si>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</si>
  <si>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</si>
  <si>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</si>
  <si>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</si>
  <si>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</si>
  <si>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</si>
  <si>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</si>
  <si>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</si>
  <si>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</si>
  <si>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</si>
  <si>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</si>
  <si>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</si>
  <si>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</si>
  <si>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</si>
  <si>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</si>
  <si>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</si>
  <si>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</si>
  <si>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</si>
  <si>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</si>
  <si>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</si>
  <si>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</si>
  <si>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</si>
  <si>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</si>
  <si>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</si>
  <si>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</si>
  <si>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</si>
  <si>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</si>
  <si>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</si>
  <si>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</si>
  <si>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</si>
  <si>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</si>
  <si>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</si>
  <si>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</si>
  <si>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</si>
  <si>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</si>
  <si>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</si>
  <si>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</si>
  <si>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</si>
  <si>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</si>
  <si>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</si>
  <si>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</si>
  <si>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</si>
  <si>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</si>
  <si>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</si>
  <si>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</si>
  <si>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</si>
  <si>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</si>
  <si>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</si>
  <si>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</si>
  <si>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</si>
  <si>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</si>
  <si>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</si>
  <si>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</si>
  <si>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</si>
  <si>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</si>
  <si>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</si>
  <si>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</si>
  <si>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</si>
  <si>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</si>
  <si>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</si>
  <si>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</si>
  <si>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</si>
  <si>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</si>
  <si>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</si>
  <si>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</si>
  <si>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</si>
  <si>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</si>
  <si>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</si>
  <si>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</si>
  <si>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</si>
  <si>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</si>
  <si>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</si>
  <si>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</si>
  <si>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</si>
  <si>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</si>
  <si>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</si>
  <si>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</si>
  <si>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</si>
  <si>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</si>
  <si>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</si>
  <si>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</si>
  <si>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</si>
  <si>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</si>
  <si>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</si>
  <si>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</si>
  <si>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</si>
  <si>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</si>
  <si>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</si>
  <si>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</si>
  <si>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</si>
  <si>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</si>
  <si>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</si>
  <si>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</si>
  <si>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</si>
  <si>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</si>
  <si>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</si>
  <si>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</si>
  <si>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</si>
  <si>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</si>
  <si>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</si>
  <si>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</si>
  <si>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</si>
  <si>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</si>
  <si>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</si>
  <si>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</si>
  <si>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</si>
  <si>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</si>
  <si>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</si>
  <si>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</si>
  <si>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</si>
  <si>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</si>
  <si>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</si>
  <si>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</si>
  <si>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</si>
  <si>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</si>
  <si>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</si>
  <si>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</si>
  <si>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</si>
  <si>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</si>
  <si>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</si>
  <si>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</si>
  <si>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</si>
  <si>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</si>
  <si>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</si>
  <si>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</si>
  <si>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</si>
  <si>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</si>
  <si>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</si>
  <si>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</si>
  <si>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</si>
  <si>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</si>
  <si>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</si>
  <si>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</si>
  <si>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</si>
  <si>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</si>
  <si>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</si>
  <si>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</si>
  <si>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</si>
  <si>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</si>
  <si>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</si>
  <si>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</si>
  <si>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</si>
  <si>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</si>
  <si>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</si>
  <si>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</si>
  <si>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</si>
  <si>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</si>
  <si>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</si>
  <si>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</si>
  <si>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</si>
  <si>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</si>
  <si>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</si>
  <si>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</si>
  <si>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</si>
  <si>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</si>
  <si>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</si>
  <si>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</si>
  <si>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</si>
  <si>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</si>
  <si>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</si>
  <si>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</si>
  <si>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</si>
  <si>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</si>
  <si>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</si>
  <si>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</si>
  <si>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</si>
  <si>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</si>
  <si>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</si>
  <si>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</si>
  <si>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</si>
  <si>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</si>
  <si>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</si>
  <si>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</si>
  <si>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</si>
  <si>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</si>
  <si>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</si>
  <si>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</si>
  <si>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</si>
  <si>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</si>
  <si>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</si>
  <si>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</si>
  <si>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</si>
  <si>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</si>
  <si>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</si>
  <si>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</si>
  <si>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</si>
  <si>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</si>
  <si>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</si>
  <si>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</si>
  <si>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</si>
  <si>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</si>
  <si>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</si>
  <si>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</si>
  <si>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</si>
  <si>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</si>
  <si>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</si>
  <si>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</si>
  <si>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</si>
  <si>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</si>
  <si>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</si>
  <si>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</si>
  <si>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</si>
  <si>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</si>
  <si>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</si>
  <si>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</si>
  <si>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</si>
  <si>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</si>
  <si>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</si>
  <si>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</si>
  <si>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</si>
  <si>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</si>
  <si>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</si>
  <si>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</si>
  <si>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</si>
  <si>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</si>
  <si>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</si>
  <si>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</si>
  <si>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</si>
  <si>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</si>
  <si>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</si>
  <si>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</si>
  <si>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</si>
  <si>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</si>
  <si>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</si>
  <si>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</si>
  <si>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</si>
  <si>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</si>
  <si>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</si>
  <si>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</si>
  <si>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</si>
  <si>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</si>
  <si>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</si>
  <si>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</si>
  <si>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</si>
  <si>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</si>
  <si>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</si>
  <si>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</si>
  <si>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</si>
  <si>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</si>
  <si>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</si>
  <si>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</si>
  <si>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</si>
  <si>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</si>
  <si>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</si>
  <si>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</si>
  <si>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</si>
  <si>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</si>
  <si>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</si>
  <si>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</si>
  <si>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</si>
  <si>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</si>
  <si>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</si>
  <si>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</si>
  <si>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</si>
  <si>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</si>
  <si>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</si>
  <si>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</si>
  <si>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</si>
  <si>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</si>
  <si>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</si>
  <si>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</si>
  <si>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</si>
  <si>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</si>
  <si>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</si>
  <si>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</si>
  <si>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</si>
  <si>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</si>
  <si>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</si>
  <si>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</si>
  <si>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</si>
  <si>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</si>
  <si>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</si>
  <si>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</si>
  <si>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</si>
  <si>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</si>
  <si>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</si>
  <si>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</si>
  <si>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</si>
  <si>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</si>
  <si>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</si>
  <si>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</si>
  <si>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</si>
  <si>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</si>
  <si>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</si>
  <si>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</si>
  <si>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</si>
  <si>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</si>
  <si>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</si>
  <si>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</si>
  <si>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</si>
  <si>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</si>
  <si>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</si>
  <si>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</si>
  <si>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</si>
  <si>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</si>
  <si>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</si>
  <si>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</si>
  <si>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</si>
  <si>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</si>
  <si>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</si>
  <si>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</si>
  <si>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</si>
  <si>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</si>
  <si>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</si>
  <si>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</si>
  <si>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</si>
  <si>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</si>
  <si>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</si>
  <si>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</si>
  <si>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</si>
  <si>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</si>
  <si>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</si>
  <si>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</si>
  <si>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</si>
  <si>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</si>
  <si>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</si>
  <si>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</si>
  <si>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</si>
  <si>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</si>
  <si>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</si>
  <si>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</si>
  <si>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</si>
  <si>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</si>
  <si>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</si>
  <si>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</si>
  <si>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</si>
  <si>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</si>
  <si>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</si>
  <si>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</si>
  <si>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</si>
  <si>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</si>
  <si>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</si>
  <si>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</si>
  <si>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</si>
  <si>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</si>
  <si>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</si>
  <si>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</si>
  <si>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</si>
  <si>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</si>
  <si>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</si>
  <si>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</si>
  <si>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</si>
  <si>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</si>
  <si>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</si>
  <si>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</si>
  <si>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</si>
  <si>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</si>
  <si>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</si>
  <si>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</si>
  <si>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</si>
  <si>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</si>
  <si>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</si>
  <si>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</si>
  <si>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</si>
  <si>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</si>
  <si>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</si>
  <si>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</si>
  <si>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</si>
  <si>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</si>
  <si>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</si>
  <si>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</si>
  <si>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</si>
  <si>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</si>
  <si>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</si>
  <si>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</si>
  <si>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</si>
  <si>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</si>
  <si>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</si>
  <si>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</si>
  <si>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</si>
  <si>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</si>
  <si>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</si>
  <si>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</si>
  <si>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</si>
  <si>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</si>
  <si>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</si>
  <si>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</si>
  <si>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</si>
  <si>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</si>
  <si>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</si>
  <si>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</si>
  <si>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</si>
  <si>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</si>
  <si>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</si>
  <si>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</si>
  <si>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</si>
  <si>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</si>
  <si>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</si>
  <si>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</si>
  <si>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</si>
  <si>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</si>
  <si>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</si>
  <si>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</si>
  <si>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</si>
  <si>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</si>
  <si>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</si>
  <si>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</si>
  <si>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</si>
  <si>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</si>
  <si>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</si>
  <si>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</si>
  <si>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</si>
  <si>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</si>
  <si>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</si>
  <si>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</si>
  <si>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</si>
  <si>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</si>
  <si>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</si>
  <si>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</si>
  <si>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</si>
  <si>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</si>
  <si>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</si>
  <si>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</si>
  <si>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</si>
  <si>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</si>
  <si>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</si>
  <si>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</si>
  <si>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</si>
  <si>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</si>
  <si>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</si>
  <si>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</si>
  <si>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</si>
  <si>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</si>
  <si>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</si>
  <si>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</si>
  <si>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</si>
  <si>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</si>
  <si>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</si>
  <si>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</si>
  <si>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</si>
  <si>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</si>
  <si>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</si>
  <si>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</si>
  <si>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</si>
  <si>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</si>
  <si>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</si>
  <si>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</si>
  <si>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</si>
  <si>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</si>
  <si>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</si>
  <si>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</si>
  <si>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</si>
  <si>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</si>
  <si>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</si>
  <si>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</si>
  <si>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</si>
  <si>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</si>
  <si>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</si>
  <si>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</si>
  <si>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</si>
  <si>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</si>
  <si>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</si>
  <si>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</si>
  <si>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</si>
  <si>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</si>
  <si>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</si>
  <si>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</si>
  <si>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</si>
  <si>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</si>
  <si>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</si>
  <si>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</si>
  <si>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</si>
  <si>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</si>
  <si>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</si>
  <si>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</si>
  <si>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</si>
  <si>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</si>
  <si>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</si>
  <si>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</si>
  <si>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</si>
  <si>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</si>
  <si>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</si>
  <si>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</si>
  <si>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</si>
  <si>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</si>
  <si>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</si>
  <si>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</si>
  <si>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</si>
  <si>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</si>
  <si>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</si>
  <si>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</si>
  <si>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</si>
  <si>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</si>
  <si>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</si>
  <si>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</si>
  <si>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</si>
  <si>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</si>
  <si>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</si>
  <si>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</si>
  <si>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</si>
  <si>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</si>
  <si>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</si>
  <si>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</si>
  <si>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</si>
  <si>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</si>
  <si>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</si>
  <si>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</si>
  <si>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</si>
  <si>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</si>
  <si>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</si>
  <si>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</si>
  <si>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</si>
  <si>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</si>
  <si>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</si>
  <si>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</si>
  <si>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</si>
  <si>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</si>
  <si>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</si>
  <si>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</si>
  <si>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</si>
  <si>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</si>
  <si>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</si>
  <si>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</si>
  <si>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</si>
  <si>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</si>
  <si>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</si>
  <si>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</si>
  <si>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</si>
  <si>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</si>
  <si>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</si>
  <si>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</si>
  <si>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</si>
  <si>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</si>
  <si>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</si>
  <si>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</si>
  <si>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</si>
  <si>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</si>
  <si>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</si>
  <si>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</si>
  <si>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</si>
  <si>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</si>
  <si>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</si>
  <si>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</si>
  <si>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</si>
  <si>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</si>
  <si>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</si>
  <si>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</si>
  <si>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</si>
  <si>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</si>
  <si>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</si>
  <si>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</si>
  <si>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</si>
  <si>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</si>
  <si>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</si>
  <si>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</si>
  <si>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</si>
  <si>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</si>
  <si>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</si>
  <si>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</si>
  <si>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</si>
  <si>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</si>
  <si>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</si>
  <si>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</si>
  <si>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</si>
  <si>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</si>
  <si>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</si>
  <si>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</si>
  <si>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</si>
  <si>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</si>
  <si>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</si>
  <si>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</si>
  <si>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</si>
  <si>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</si>
  <si>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</si>
  <si>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</si>
  <si>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</si>
  <si>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</si>
  <si>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</si>
  <si>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</si>
  <si>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</si>
  <si>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</si>
  <si>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</si>
  <si>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</si>
  <si>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</si>
  <si>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</si>
  <si>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</si>
  <si>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</si>
  <si>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</si>
  <si>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</si>
  <si>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</si>
  <si>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</si>
  <si>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</si>
  <si>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</si>
  <si>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</si>
  <si>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</si>
  <si>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</si>
  <si>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</si>
  <si>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</si>
  <si>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</si>
  <si>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</si>
  <si>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</si>
  <si>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</si>
  <si>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</si>
  <si>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</si>
  <si>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</si>
  <si>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</si>
  <si>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</si>
  <si>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</si>
  <si>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</si>
  <si>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</si>
  <si>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</si>
  <si>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</si>
  <si>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</si>
  <si>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</si>
  <si>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</si>
  <si>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</si>
  <si>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</si>
  <si>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</si>
  <si>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</si>
  <si>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</si>
  <si>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</si>
  <si>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</si>
  <si>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</si>
  <si>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</si>
  <si>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</si>
  <si>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</si>
  <si>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</si>
  <si>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</si>
  <si>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</si>
  <si>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</si>
  <si>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</si>
  <si>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</si>
  <si>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</si>
  <si>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</si>
  <si>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</si>
  <si>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</si>
  <si>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</si>
  <si>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</si>
  <si>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</si>
  <si>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</si>
  <si>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</si>
  <si>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</si>
  <si>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</si>
  <si>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</si>
  <si>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</si>
  <si>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</si>
  <si>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</si>
  <si>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</si>
  <si>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</si>
  <si>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</si>
  <si>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</si>
  <si>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</si>
  <si>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</si>
  <si>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</si>
  <si>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</si>
  <si>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</si>
  <si>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</si>
  <si>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</si>
  <si>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</si>
  <si>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</si>
  <si>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</si>
  <si>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</si>
  <si>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</si>
  <si>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</si>
  <si>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</si>
  <si>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</si>
  <si>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</si>
  <si>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</si>
  <si>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</si>
  <si>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</si>
  <si>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</si>
  <si>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</si>
  <si>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</si>
  <si>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</si>
  <si>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</si>
  <si>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</si>
  <si>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</si>
  <si>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</si>
  <si>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</si>
  <si>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</si>
  <si>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</si>
  <si>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</si>
  <si>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</si>
  <si>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</si>
  <si>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</si>
  <si>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</si>
  <si>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</si>
  <si>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</si>
  <si>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</si>
  <si>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</si>
  <si>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</si>
  <si>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</si>
  <si>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</si>
  <si>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</si>
  <si>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</si>
  <si>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</si>
  <si>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</si>
  <si>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</si>
  <si>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</si>
  <si>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</si>
  <si>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</si>
  <si>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</si>
  <si>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</si>
  <si>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</si>
  <si>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</si>
  <si>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</si>
  <si>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</si>
  <si>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</si>
  <si>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</si>
  <si>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</si>
  <si>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</si>
  <si>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</si>
  <si>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</si>
  <si>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</si>
  <si>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</si>
  <si>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</si>
  <si>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</si>
  <si>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</si>
  <si>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</si>
  <si>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</si>
  <si>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</si>
  <si>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</si>
  <si>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</si>
  <si>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</si>
  <si>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</si>
  <si>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</si>
  <si>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</si>
  <si>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</si>
  <si>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</si>
  <si>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</si>
  <si>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</si>
  <si>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</si>
  <si>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</si>
  <si>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</si>
  <si>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</si>
  <si>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</si>
  <si>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</si>
  <si>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</si>
  <si>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</si>
  <si>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</si>
  <si>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</si>
  <si>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</si>
  <si>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</si>
  <si>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</si>
  <si>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</si>
  <si>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</si>
  <si>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</si>
  <si>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</si>
  <si>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</si>
  <si>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</si>
  <si>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</si>
  <si>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</si>
  <si>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</si>
  <si>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</si>
  <si>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</si>
  <si>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</si>
  <si>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</si>
  <si>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</si>
  <si>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</si>
  <si>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</si>
  <si>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</si>
  <si>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</si>
  <si>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</si>
  <si>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</si>
  <si>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</si>
  <si>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</si>
  <si>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</si>
  <si>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</si>
  <si>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</si>
  <si>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</si>
  <si>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</si>
  <si>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</si>
  <si>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</si>
  <si>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</si>
  <si>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</si>
  <si>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</si>
  <si>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</si>
  <si>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</si>
  <si>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</si>
  <si>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</si>
  <si>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</si>
  <si>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</si>
  <si>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</si>
  <si>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</si>
  <si>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</si>
  <si>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</si>
  <si>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</si>
  <si>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</si>
  <si>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</si>
  <si>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</si>
  <si>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</si>
  <si>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</si>
  <si>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</si>
  <si>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</si>
  <si>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</si>
  <si>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</si>
  <si>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</si>
  <si>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</si>
  <si>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</si>
  <si>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</si>
  <si>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</si>
  <si>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</si>
  <si>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</si>
  <si>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</si>
  <si>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</si>
  <si>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</si>
  <si>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</si>
  <si>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</si>
  <si>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</si>
  <si>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</si>
  <si>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</si>
  <si>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</si>
  <si>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</si>
  <si>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</si>
  <si>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</si>
  <si>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</si>
  <si>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</si>
  <si>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</si>
  <si>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</si>
  <si>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</si>
  <si>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</si>
  <si>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</si>
  <si>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</si>
  <si>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</si>
  <si>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</si>
  <si>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</si>
  <si>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</si>
  <si>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</si>
  <si>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</si>
  <si>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</si>
  <si>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</si>
  <si>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</si>
  <si>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</si>
  <si>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</si>
  <si>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</si>
  <si>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</si>
  <si>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</si>
  <si>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</si>
  <si>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</si>
  <si>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</si>
  <si>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</si>
  <si>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</si>
  <si>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</si>
  <si>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</si>
  <si>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</si>
  <si>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</si>
  <si>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</si>
  <si>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</si>
  <si>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</si>
  <si>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</si>
  <si>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</si>
  <si>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</si>
  <si>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</si>
  <si>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</si>
  <si>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</si>
  <si>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</si>
  <si>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</si>
  <si>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</si>
  <si>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</si>
  <si>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</si>
  <si>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</si>
  <si>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</si>
  <si>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</si>
  <si>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</si>
  <si>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</si>
  <si>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</si>
  <si>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</si>
  <si>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</si>
  <si>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</si>
  <si>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</si>
  <si>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</si>
  <si>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</si>
  <si>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</si>
  <si>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</si>
  <si>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</si>
  <si>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</si>
  <si>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</si>
  <si>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</si>
  <si>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</si>
  <si>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</si>
  <si>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</si>
  <si>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</si>
  <si>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</si>
  <si>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</si>
  <si>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</si>
  <si>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</si>
  <si>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</si>
  <si>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</si>
  <si>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</si>
  <si>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</si>
  <si>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</si>
  <si>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</si>
  <si>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</si>
  <si>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</si>
  <si>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</si>
  <si>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</si>
  <si>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</si>
  <si>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</si>
  <si>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</si>
  <si>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</si>
  <si>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</si>
  <si>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</si>
  <si>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</si>
  <si>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</si>
  <si>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</si>
  <si>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</si>
  <si>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</si>
  <si>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</si>
  <si>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</si>
  <si>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</si>
  <si>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</si>
  <si>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</si>
  <si>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</si>
  <si>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</si>
  <si>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</si>
  <si>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</si>
  <si>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</si>
  <si>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</si>
  <si>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</si>
  <si>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</si>
  <si>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</si>
  <si>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</si>
  <si>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</si>
  <si>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</si>
  <si>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</si>
  <si>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</si>
  <si>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</si>
  <si>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</si>
  <si>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</si>
  <si>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</si>
  <si>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</si>
  <si>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</si>
  <si>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</si>
  <si>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</si>
  <si>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</si>
  <si>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</si>
  <si>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</si>
  <si>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</si>
  <si>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</si>
  <si>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</si>
  <si>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</si>
  <si>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</si>
  <si>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</si>
  <si>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</si>
  <si>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</si>
  <si>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</si>
  <si>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</si>
  <si>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</si>
  <si>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</si>
  <si>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</si>
  <si>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</si>
  <si>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</si>
  <si>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</si>
  <si>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</si>
  <si>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</si>
  <si>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</si>
  <si>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</si>
  <si>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</si>
  <si>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</si>
  <si>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</si>
  <si>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</si>
  <si>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</si>
  <si>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</si>
  <si>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</si>
  <si>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</si>
  <si>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</si>
  <si>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</si>
  <si>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</si>
  <si>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</si>
  <si>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</si>
  <si>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</si>
  <si>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</si>
  <si>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</si>
  <si>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</si>
  <si>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</si>
  <si>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</si>
  <si>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</si>
  <si>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</si>
  <si>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</si>
  <si>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</si>
  <si>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</si>
  <si>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</si>
  <si>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</si>
  <si>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</si>
  <si>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</si>
  <si>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</si>
  <si>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</si>
  <si>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</si>
  <si>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</si>
  <si>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</si>
  <si>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</si>
  <si>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</si>
  <si>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</si>
  <si>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</si>
  <si>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</si>
  <si>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</si>
  <si>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</si>
  <si>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</si>
  <si>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</si>
  <si>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</si>
  <si>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</si>
  <si>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</si>
  <si>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</si>
  <si>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</si>
  <si>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</si>
  <si>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</si>
  <si>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</si>
  <si>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</si>
  <si>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</si>
  <si>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</si>
  <si>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</si>
  <si>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</si>
  <si>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</si>
  <si>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</si>
  <si>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</si>
  <si>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</si>
  <si>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</si>
  <si>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</si>
  <si>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</si>
  <si>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</si>
  <si>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</si>
  <si>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</si>
  <si>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</si>
  <si>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</si>
  <si>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</si>
  <si>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</si>
  <si>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</si>
  <si>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</si>
  <si>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</si>
  <si>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</si>
  <si>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</si>
  <si>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</si>
  <si>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</si>
  <si>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</si>
  <si>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</si>
  <si>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</si>
  <si>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</si>
  <si>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</si>
  <si>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</si>
  <si>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</si>
  <si>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</si>
  <si>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</si>
  <si>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</si>
  <si>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</si>
  <si>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</si>
  <si>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</si>
  <si>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</si>
  <si>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</si>
  <si>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</si>
  <si>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</si>
  <si>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</si>
  <si>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</si>
  <si>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</si>
  <si>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</si>
  <si>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</si>
  <si>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</si>
  <si>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</si>
  <si>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</si>
  <si>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</si>
  <si>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</si>
  <si>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</si>
  <si>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</si>
  <si>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</si>
  <si>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</si>
  <si>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</si>
  <si>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</si>
  <si>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</si>
  <si>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</si>
  <si>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</si>
  <si>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</si>
  <si>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</si>
  <si>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</si>
  <si>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</si>
  <si>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</si>
  <si>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</si>
  <si>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</si>
  <si>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</si>
  <si>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</si>
  <si>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</si>
  <si>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</si>
  <si>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</si>
  <si>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</si>
  <si>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</si>
  <si>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</si>
  <si>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</si>
  <si>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</si>
  <si>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</si>
  <si>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</si>
  <si>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</si>
  <si>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</si>
  <si>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</si>
  <si>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</si>
  <si>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</si>
  <si>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</si>
  <si>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</si>
  <si>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</si>
  <si>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</si>
  <si>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</si>
  <si>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</si>
  <si>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</si>
  <si>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</si>
  <si>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</si>
  <si>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</si>
  <si>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</si>
  <si>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</si>
  <si>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</si>
  <si>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</si>
  <si>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</si>
  <si>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</si>
  <si>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</si>
  <si>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</si>
  <si>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</si>
  <si>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</si>
  <si>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</si>
  <si>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</si>
  <si>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</si>
  <si>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</si>
  <si>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</si>
  <si>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</si>
  <si>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</si>
  <si>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</si>
  <si>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</si>
  <si>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</si>
  <si>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</si>
  <si>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</si>
  <si>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</si>
  <si>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</si>
  <si>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</si>
  <si>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</si>
  <si>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</si>
  <si>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</si>
  <si>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</si>
  <si>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</si>
  <si>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</si>
  <si>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</si>
  <si>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</si>
  <si>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</si>
  <si>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</si>
  <si>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</si>
  <si>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</si>
  <si>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</si>
  <si>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</si>
  <si>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</si>
  <si>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</si>
  <si>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</si>
  <si>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</si>
  <si>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</si>
  <si>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</si>
  <si>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</si>
  <si>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</si>
  <si>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</si>
  <si>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</si>
  <si>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</si>
  <si>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</si>
  <si>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</si>
  <si>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</si>
  <si>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</si>
  <si>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</si>
  <si>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</si>
  <si>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</si>
  <si>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</si>
  <si>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</si>
  <si>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</si>
  <si>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</si>
  <si>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</si>
  <si>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</si>
  <si>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</si>
  <si>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</si>
  <si>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</si>
  <si>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</si>
  <si>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</si>
  <si>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</si>
  <si>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</si>
  <si>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</si>
  <si>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</si>
  <si>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</si>
  <si>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</si>
  <si>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</si>
  <si>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</si>
  <si>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</si>
  <si>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</si>
  <si>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</si>
  <si>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</si>
  <si>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</si>
  <si>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</si>
  <si>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</si>
  <si>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</si>
  <si>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</si>
  <si>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</si>
  <si>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</si>
  <si>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</si>
  <si>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</si>
  <si>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</si>
  <si>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</si>
  <si>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</si>
  <si>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</si>
  <si>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</si>
  <si>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</si>
  <si>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</si>
  <si>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</si>
  <si>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</si>
  <si>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</si>
  <si>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</si>
  <si>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</si>
  <si>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</si>
  <si>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</si>
  <si>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</si>
  <si>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</si>
  <si>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</si>
  <si>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</si>
  <si>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</si>
  <si>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</si>
  <si>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</si>
  <si>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</si>
  <si>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</si>
  <si>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</si>
  <si>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</si>
  <si>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</si>
  <si>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</si>
  <si>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</si>
  <si>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</si>
  <si>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</si>
  <si>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</si>
  <si>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</si>
  <si>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</si>
  <si>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</si>
  <si>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</si>
  <si>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</si>
  <si>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</si>
  <si>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</si>
  <si>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</si>
  <si>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</si>
  <si>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</si>
  <si>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</si>
  <si>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</si>
  <si>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</si>
  <si>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</si>
  <si>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</si>
  <si>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</si>
  <si>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</si>
  <si>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</si>
  <si>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</si>
  <si>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</si>
  <si>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</si>
  <si>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</si>
  <si>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</si>
  <si>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</si>
  <si>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</si>
  <si>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</si>
  <si>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</si>
  <si>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</si>
  <si>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</si>
  <si>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</si>
  <si>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</si>
  <si>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</si>
  <si>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</si>
  <si>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</si>
  <si>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</si>
  <si>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</si>
  <si>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</si>
  <si>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</si>
  <si>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</si>
  <si>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</si>
  <si>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</si>
  <si>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</si>
  <si>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</si>
  <si>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</si>
  <si>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</si>
  <si>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</si>
  <si>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</si>
  <si>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</si>
  <si>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</si>
  <si>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</si>
  <si>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</si>
  <si>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</si>
  <si>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</si>
  <si>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</si>
  <si>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</si>
  <si>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</si>
  <si>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</si>
  <si>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</si>
  <si>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</si>
  <si>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</si>
  <si>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</si>
  <si>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</si>
  <si>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</si>
  <si>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</si>
  <si>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</si>
  <si>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</si>
  <si>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</si>
  <si>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</si>
  <si>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</si>
  <si>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</si>
  <si>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</si>
  <si>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</si>
  <si>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</si>
  <si>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</si>
  <si>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</si>
  <si>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</si>
  <si>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</si>
  <si>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</si>
  <si>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</si>
  <si>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</si>
  <si>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</si>
  <si>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</si>
  <si>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</si>
  <si>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</si>
  <si>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</si>
  <si>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</si>
  <si>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</si>
  <si>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</si>
  <si>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</si>
  <si>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</si>
  <si>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</si>
  <si>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</si>
  <si>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</si>
  <si>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</si>
  <si>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</si>
  <si>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</si>
  <si>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</si>
  <si>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</si>
  <si>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</si>
  <si>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</si>
  <si>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</si>
  <si>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</si>
  <si>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</si>
  <si>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</si>
  <si>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</si>
  <si>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</si>
  <si>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</si>
  <si>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</si>
  <si>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</si>
  <si>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</si>
  <si>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</si>
  <si>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</si>
  <si>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</si>
  <si>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</si>
  <si>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</si>
  <si>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</si>
  <si>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</si>
  <si>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</si>
  <si>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</si>
  <si>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</si>
  <si>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</si>
  <si>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</si>
  <si>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</si>
  <si>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</si>
  <si>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</si>
  <si>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</si>
  <si>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</si>
  <si>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</si>
  <si>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</si>
  <si>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</si>
  <si>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</si>
  <si>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</si>
  <si>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</si>
  <si>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</si>
  <si>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</si>
  <si>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</si>
  <si>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</si>
  <si>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</si>
  <si>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</si>
  <si>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</si>
  <si>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</si>
  <si>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</si>
  <si>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</si>
  <si>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</si>
  <si>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</si>
  <si>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</si>
  <si>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</si>
  <si>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</si>
  <si>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</si>
  <si>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</si>
  <si>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</si>
  <si>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</si>
  <si>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</si>
  <si>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</si>
  <si>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</si>
  <si>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</si>
  <si>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</si>
  <si>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</si>
  <si>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</si>
  <si>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</si>
  <si>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</si>
  <si>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</si>
  <si>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</si>
  <si>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</si>
  <si>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</si>
  <si>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</si>
  <si>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</si>
  <si>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</si>
  <si>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</si>
  <si>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</si>
  <si>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</si>
  <si>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</si>
  <si>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</si>
  <si>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</si>
  <si>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</si>
  <si>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</si>
  <si>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</si>
  <si>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</si>
  <si>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</si>
  <si>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</si>
  <si>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</si>
  <si>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</si>
  <si>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</si>
  <si>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</si>
  <si>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</si>
  <si>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</si>
  <si>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</si>
  <si>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</si>
  <si>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</si>
  <si>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</si>
  <si>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</si>
  <si>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</si>
  <si>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</si>
  <si>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</si>
  <si>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</si>
  <si>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</si>
  <si>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</si>
  <si>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</si>
  <si>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</si>
  <si>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</si>
  <si>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</si>
  <si>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</si>
  <si>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</si>
  <si>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</si>
  <si>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</si>
  <si>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</si>
  <si>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</si>
  <si>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</si>
  <si>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</si>
  <si>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</si>
  <si>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</si>
  <si>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</si>
  <si>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</si>
  <si>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</si>
  <si>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</si>
  <si>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</si>
  <si>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</si>
  <si>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</si>
  <si>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</si>
  <si>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</si>
  <si>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</si>
  <si>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</si>
  <si>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</si>
  <si>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</si>
  <si>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</si>
  <si>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</si>
  <si>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</si>
  <si>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</si>
  <si>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</si>
  <si>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</si>
  <si>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</si>
  <si>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</si>
  <si>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</si>
  <si>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</si>
  <si>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</si>
  <si>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</si>
  <si>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</si>
  <si>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</si>
  <si>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</si>
  <si>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</si>
  <si>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</si>
  <si>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</si>
  <si>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</si>
  <si>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</si>
  <si>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</si>
  <si>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</si>
  <si>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</si>
  <si>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</si>
  <si>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</si>
  <si>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</si>
  <si>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</si>
  <si>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</si>
  <si>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</si>
  <si>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</si>
  <si>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</si>
  <si>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</si>
  <si>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</si>
  <si>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</si>
  <si>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</si>
  <si>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</si>
  <si>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</si>
  <si>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</si>
  <si>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</si>
  <si>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</si>
  <si>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</si>
  <si>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</si>
  <si>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</si>
  <si>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</si>
  <si>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</si>
  <si>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</si>
  <si>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</si>
  <si>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</si>
  <si>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</si>
  <si>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</si>
  <si>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</si>
  <si>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</si>
  <si>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</si>
  <si>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</si>
  <si>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</si>
  <si>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</si>
  <si>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</si>
  <si>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</si>
  <si>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</si>
  <si>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</si>
  <si>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</si>
  <si>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</si>
  <si>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</si>
  <si>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</si>
  <si>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</si>
  <si>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</si>
  <si>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</si>
  <si>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</si>
  <si>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</si>
  <si>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</si>
  <si>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</si>
  <si>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</si>
  <si>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</si>
  <si>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</si>
  <si>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</si>
  <si>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</si>
  <si>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</si>
  <si>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</si>
  <si>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</si>
  <si>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</si>
  <si>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</si>
  <si>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</si>
  <si>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</si>
  <si>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</si>
  <si>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</si>
  <si>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</si>
  <si>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</si>
  <si>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</si>
  <si>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</si>
  <si>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</si>
  <si>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</si>
  <si>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</si>
  <si>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</si>
  <si>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</si>
  <si>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</si>
  <si>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</si>
  <si>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</si>
  <si>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</si>
  <si>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</si>
  <si>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</si>
  <si>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</si>
  <si>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</si>
  <si>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</si>
  <si>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</si>
  <si>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</si>
  <si>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</si>
  <si>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</si>
  <si>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</si>
  <si>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</si>
  <si>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</si>
  <si>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</si>
  <si>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</si>
  <si>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</si>
  <si>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</si>
  <si>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</si>
  <si>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</si>
  <si>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</si>
  <si>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</si>
  <si>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</si>
  <si>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</si>
  <si>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</si>
  <si>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</si>
  <si>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</si>
  <si>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</si>
  <si>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</si>
  <si>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</si>
  <si>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</si>
  <si>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</si>
  <si>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</si>
  <si>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</si>
  <si>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</si>
  <si>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</si>
  <si>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</si>
  <si>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</si>
  <si>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</si>
  <si>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</si>
  <si>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</si>
  <si>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</si>
  <si>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</si>
  <si>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</si>
  <si>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</si>
  <si>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</si>
  <si>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</si>
  <si>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</si>
  <si>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</si>
  <si>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</si>
  <si>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</si>
  <si>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</si>
  <si>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</si>
  <si>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</si>
  <si>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</si>
  <si>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</si>
  <si>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</si>
  <si>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</si>
  <si>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</si>
  <si>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</si>
  <si>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</si>
  <si>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</si>
  <si>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</si>
  <si>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</si>
  <si>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</si>
  <si>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</si>
  <si>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</si>
  <si>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</si>
  <si>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</si>
  <si>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</si>
  <si>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</si>
  <si>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</si>
  <si>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</si>
  <si>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</si>
  <si>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</si>
  <si>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</si>
  <si>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</si>
  <si>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</si>
  <si>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</si>
  <si>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</si>
  <si>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</si>
  <si>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</si>
  <si>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</si>
  <si>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</si>
  <si>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</si>
  <si>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</si>
  <si>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</si>
  <si>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</si>
  <si>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</si>
  <si>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</si>
  <si>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</si>
  <si>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</si>
  <si>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</si>
  <si>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</si>
  <si>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</si>
  <si>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</si>
  <si>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</si>
  <si>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</si>
  <si>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</si>
  <si>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</si>
  <si>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</si>
  <si>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</si>
  <si>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</si>
  <si>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</si>
  <si>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</si>
  <si>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</si>
  <si>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</si>
  <si>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</si>
  <si>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</si>
  <si>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</si>
  <si>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</si>
  <si>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</si>
  <si>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</si>
  <si>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</si>
  <si>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</si>
  <si>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</si>
  <si>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</si>
  <si>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</si>
  <si>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</si>
  <si>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</si>
  <si>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</si>
  <si>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</si>
  <si>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</si>
  <si>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</si>
  <si>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</si>
  <si>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</si>
  <si>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</si>
  <si>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</si>
  <si>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</si>
  <si>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</si>
  <si>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</si>
  <si>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</si>
  <si>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</si>
  <si>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</si>
  <si>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</si>
  <si>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</si>
  <si>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</si>
  <si>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</si>
  <si>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</si>
  <si>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</si>
  <si>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</si>
  <si>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</si>
  <si>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</si>
  <si>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</si>
  <si>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</si>
  <si>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</si>
  <si>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</si>
  <si>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</si>
  <si>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</si>
  <si>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</si>
  <si>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</si>
  <si>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</si>
  <si>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</si>
  <si>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</si>
  <si>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</si>
  <si>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</si>
  <si>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</si>
  <si>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</si>
  <si>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</si>
  <si>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</si>
  <si>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</si>
  <si>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</si>
  <si>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</si>
  <si>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</si>
  <si>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</si>
  <si>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</si>
  <si>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</si>
  <si>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</si>
  <si>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</si>
  <si>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</si>
  <si>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</si>
  <si>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</si>
  <si>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</si>
  <si>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</si>
  <si>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</si>
  <si>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</si>
  <si>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</si>
  <si>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</si>
  <si>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</si>
  <si>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</si>
  <si>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</si>
  <si>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</si>
  <si>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</si>
  <si>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</si>
  <si>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</si>
  <si>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</si>
  <si>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</si>
  <si>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</si>
  <si>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</si>
  <si>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</si>
  <si>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</si>
  <si>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</si>
  <si>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</si>
  <si>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</si>
  <si>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</si>
  <si>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</si>
  <si>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</si>
  <si>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</si>
  <si>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</si>
  <si>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</si>
  <si>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</si>
  <si>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</si>
  <si>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</si>
  <si>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</si>
  <si>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</si>
  <si>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</si>
  <si>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</si>
  <si>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</si>
  <si>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</si>
  <si>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</si>
  <si>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</si>
  <si>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</si>
  <si>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</si>
  <si>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</si>
  <si>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</si>
  <si>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</si>
  <si>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</si>
  <si>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</si>
  <si>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</si>
  <si>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</si>
  <si>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</si>
  <si>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</si>
  <si>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</si>
  <si>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</si>
  <si>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</si>
  <si>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</si>
  <si>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</si>
  <si>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</si>
  <si>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</si>
  <si>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</si>
  <si>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</si>
  <si>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</si>
  <si>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</si>
  <si>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</si>
  <si>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</si>
  <si>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</si>
  <si>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</si>
  <si>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</si>
  <si>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</si>
  <si>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</si>
  <si>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</si>
  <si>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</si>
  <si>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</si>
  <si>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</si>
  <si>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</si>
  <si>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</si>
  <si>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</si>
  <si>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</si>
  <si>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</si>
  <si>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</si>
  <si>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</si>
  <si>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</si>
  <si>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</si>
  <si>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</si>
  <si>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</si>
  <si>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</si>
  <si>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</si>
  <si>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</si>
  <si>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</si>
  <si>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</si>
  <si>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</si>
  <si>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</si>
  <si>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</si>
  <si>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</si>
  <si>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</si>
  <si>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</si>
  <si>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</si>
  <si>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</si>
  <si>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</si>
  <si>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</si>
  <si>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</si>
  <si>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</si>
  <si>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</si>
  <si>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</si>
  <si>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</si>
  <si>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</si>
  <si>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</si>
  <si>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</si>
  <si>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</si>
  <si>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</si>
  <si>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</si>
  <si>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</si>
  <si>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</si>
  <si>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</si>
  <si>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</si>
  <si>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</si>
  <si>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</si>
  <si>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</si>
  <si>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</si>
  <si>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</si>
  <si>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</si>
  <si>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</si>
  <si>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</si>
  <si>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</si>
  <si>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</si>
  <si>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</si>
  <si>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</si>
  <si>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</si>
  <si>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</si>
  <si>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</si>
  <si>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</si>
  <si>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</si>
  <si>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</si>
  <si>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</si>
  <si>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</si>
  <si>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</si>
  <si>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</si>
  <si>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</si>
  <si>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</si>
  <si>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</si>
  <si>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</si>
  <si>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</si>
  <si>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</si>
  <si>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</si>
  <si>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</si>
  <si>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</si>
  <si>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</si>
  <si>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</si>
  <si>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</si>
  <si>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</si>
  <si>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</si>
  <si>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</si>
  <si>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</si>
  <si>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</si>
  <si>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</si>
  <si>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</si>
  <si>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</si>
  <si>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</si>
  <si>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</si>
  <si>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</si>
  <si>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</si>
  <si>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</si>
  <si>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</si>
  <si>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</si>
  <si>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</si>
  <si>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</si>
  <si>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</si>
  <si>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</si>
  <si>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</si>
  <si>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</si>
  <si>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</si>
  <si>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</si>
  <si>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</si>
  <si>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</si>
  <si>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</si>
  <si>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</si>
  <si>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</si>
  <si>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</si>
  <si>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</si>
  <si>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</si>
  <si>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</si>
  <si>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</si>
  <si>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</si>
  <si>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</si>
  <si>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</si>
  <si>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</si>
  <si>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</si>
  <si>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</si>
  <si>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</si>
  <si>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</si>
  <si>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</si>
  <si>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</si>
  <si>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</si>
  <si>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</si>
  <si>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</si>
  <si>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</si>
  <si>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</si>
  <si>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</si>
  <si>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</si>
  <si>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</si>
  <si>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</si>
  <si>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</si>
  <si>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</si>
  <si>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</si>
  <si>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</si>
  <si>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</si>
  <si>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</si>
  <si>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</si>
  <si>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</si>
  <si>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</si>
  <si>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</si>
  <si>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</si>
  <si>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</si>
  <si>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</si>
  <si>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</si>
  <si>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</si>
  <si>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</si>
  <si>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</si>
  <si>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</si>
  <si>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</si>
  <si>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</si>
  <si>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</si>
  <si>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</si>
  <si>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</si>
  <si>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</si>
  <si>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</si>
  <si>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</si>
  <si>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</si>
  <si>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</si>
  <si>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</si>
  <si>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</si>
  <si>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</si>
  <si>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</si>
  <si>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</si>
  <si>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</si>
  <si>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</si>
  <si>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</si>
  <si>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</si>
  <si>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</si>
  <si>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</si>
  <si>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</si>
  <si>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</si>
  <si>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</si>
  <si>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</si>
  <si>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</si>
  <si>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</si>
  <si>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</si>
  <si>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</si>
  <si>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</si>
  <si>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</si>
  <si>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</si>
  <si>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</si>
  <si>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</si>
  <si>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</si>
  <si>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</si>
  <si>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</si>
  <si>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</si>
  <si>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</si>
  <si>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</si>
  <si>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</si>
  <si>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</si>
  <si>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</si>
  <si>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</si>
  <si>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</si>
  <si>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</si>
  <si>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</si>
  <si>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</si>
  <si>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</si>
  <si>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</si>
  <si>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</si>
  <si>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</si>
  <si>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</si>
  <si>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</si>
  <si>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</si>
  <si>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</si>
  <si>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</si>
  <si>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</si>
  <si>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</si>
  <si>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</si>
  <si>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</si>
  <si>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</si>
  <si>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</si>
  <si>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</si>
  <si>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</si>
  <si>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</si>
  <si>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</si>
  <si>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</si>
  <si>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</si>
  <si>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</si>
  <si>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</si>
  <si>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</si>
  <si>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</si>
  <si>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</si>
  <si>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</si>
  <si>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</si>
  <si>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</si>
  <si>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</si>
  <si>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</si>
  <si>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</si>
  <si>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</si>
  <si>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</si>
  <si>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</si>
  <si>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</si>
  <si>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</si>
  <si>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</si>
  <si>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</si>
  <si>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</si>
  <si>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</si>
  <si>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</si>
  <si>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</si>
  <si>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</si>
  <si>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</si>
  <si>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</si>
  <si>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</si>
  <si>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</si>
  <si>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</si>
  <si>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</si>
  <si>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</si>
  <si>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</si>
  <si>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</si>
  <si>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</si>
  <si>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</si>
  <si>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</si>
  <si>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</si>
  <si>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</si>
  <si>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</si>
  <si>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</si>
  <si>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</si>
  <si>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</si>
  <si>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</si>
  <si>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</si>
  <si>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</si>
  <si>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</si>
  <si>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</si>
  <si>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</si>
  <si>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</si>
  <si>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</si>
  <si>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</si>
  <si>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</si>
  <si>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</si>
  <si>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</si>
  <si>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</si>
  <si>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</si>
  <si>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</si>
  <si>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</si>
  <si>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</si>
  <si>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</si>
  <si>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</si>
  <si>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</si>
  <si>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</si>
  <si>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</si>
  <si>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</si>
  <si>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</si>
  <si>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</si>
  <si>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</si>
  <si>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</si>
  <si>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</si>
  <si>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</si>
  <si>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</si>
  <si>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</si>
  <si>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</si>
  <si>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</si>
  <si>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</si>
  <si>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</si>
  <si>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</si>
  <si>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</si>
  <si>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</si>
  <si>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</si>
  <si>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</si>
  <si>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</si>
  <si>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</si>
  <si>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</si>
  <si>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</si>
  <si>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</si>
  <si>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</si>
  <si>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</si>
  <si>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</si>
  <si>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</si>
  <si>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</si>
  <si>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</si>
  <si>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</si>
  <si>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</si>
  <si>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</si>
  <si>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</si>
  <si>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</si>
  <si>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</si>
  <si>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</si>
  <si>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</si>
  <si>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</si>
  <si>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</si>
  <si>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</si>
  <si>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</si>
  <si>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</si>
  <si>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</si>
  <si>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</si>
  <si>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</si>
  <si>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</si>
  <si>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</si>
  <si>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</si>
  <si>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</si>
  <si>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</si>
  <si>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</si>
  <si>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</si>
  <si>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</si>
  <si>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</si>
  <si>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</si>
  <si>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</si>
  <si>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</si>
  <si>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</si>
  <si>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</si>
  <si>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</si>
  <si>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</si>
  <si>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</si>
  <si>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</si>
  <si>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</si>
  <si>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</si>
  <si>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</si>
  <si>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</si>
  <si>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</si>
  <si>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</si>
  <si>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</si>
  <si>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</si>
  <si>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</si>
  <si>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</si>
  <si>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</si>
  <si>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</si>
  <si>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</si>
  <si>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</si>
  <si>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</si>
  <si>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</si>
  <si>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</si>
  <si>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</si>
  <si>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</si>
  <si>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</si>
  <si>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</si>
  <si>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</si>
  <si>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</si>
  <si>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</si>
  <si>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</si>
  <si>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</si>
  <si>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</si>
  <si>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</si>
  <si>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</si>
  <si>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</si>
  <si>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</si>
  <si>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</si>
  <si>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</si>
  <si>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</si>
  <si>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</si>
  <si>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</si>
  <si>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</si>
  <si>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</si>
  <si>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</si>
  <si>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</si>
  <si>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</si>
  <si>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</si>
  <si>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</si>
  <si>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</si>
  <si>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</si>
  <si>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</si>
  <si>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</si>
  <si>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</si>
  <si>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</si>
  <si>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</si>
  <si>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</si>
  <si>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</si>
  <si>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</si>
  <si>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</si>
  <si>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</si>
  <si>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</si>
  <si>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</si>
  <si>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</si>
  <si>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</si>
  <si>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</si>
  <si>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</si>
  <si>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</si>
  <si>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</si>
  <si>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</si>
  <si>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</si>
  <si>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</si>
  <si>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</si>
  <si>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</si>
  <si>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</si>
  <si>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</si>
  <si>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</si>
  <si>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</si>
  <si>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</si>
  <si>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</si>
  <si>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</si>
  <si>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</si>
  <si>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</si>
  <si>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</si>
  <si>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</si>
  <si>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</si>
  <si>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</si>
  <si>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</si>
  <si>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</si>
  <si>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</si>
  <si>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</si>
  <si>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</si>
  <si>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</si>
  <si>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</si>
  <si>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</si>
  <si>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</si>
  <si>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</si>
  <si>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</si>
  <si>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</si>
  <si>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</si>
  <si>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</si>
  <si>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</si>
  <si>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</si>
  <si>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</si>
  <si>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</si>
  <si>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</si>
  <si>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</si>
  <si>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</si>
  <si>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</si>
  <si>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</si>
  <si>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</si>
  <si>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</si>
  <si>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</si>
  <si>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</si>
  <si>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</si>
  <si>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</si>
  <si>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</si>
  <si>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</si>
  <si>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</si>
  <si>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</si>
  <si>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</si>
  <si>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</si>
  <si>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</si>
  <si>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</si>
  <si>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</si>
  <si>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</si>
  <si>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</si>
  <si>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</si>
  <si>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</si>
  <si>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</si>
  <si>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</si>
  <si>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</si>
  <si>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</si>
  <si>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</si>
  <si>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</si>
  <si>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</si>
  <si>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</si>
  <si>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</si>
  <si>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</si>
  <si>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</si>
  <si>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</si>
  <si>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</si>
  <si>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</si>
  <si>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</si>
  <si>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</si>
  <si>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</si>
  <si>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</si>
  <si>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</si>
  <si>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</si>
  <si>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</si>
  <si>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</si>
  <si>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</si>
  <si>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</si>
  <si>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</si>
  <si>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</si>
  <si>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</si>
  <si>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</si>
  <si>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</si>
  <si>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</si>
  <si>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</si>
  <si>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</si>
  <si>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</si>
  <si>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</si>
  <si>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</si>
  <si>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</si>
  <si>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</si>
  <si>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</si>
  <si>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</si>
  <si>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</si>
  <si>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</si>
  <si>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</si>
  <si>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</si>
  <si>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</si>
  <si>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</si>
  <si>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</si>
  <si>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</si>
  <si>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</si>
  <si>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</si>
  <si>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</si>
  <si>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</si>
  <si>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</si>
  <si>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</si>
  <si>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</si>
  <si>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</si>
  <si>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</si>
  <si>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</si>
  <si>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</si>
  <si>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</si>
  <si>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</si>
  <si>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</si>
  <si>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</si>
  <si>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</si>
  <si>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</si>
  <si>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</si>
  <si>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</si>
  <si>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</si>
  <si>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</si>
  <si>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</si>
  <si>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</si>
  <si>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</si>
  <si>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</si>
  <si>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</si>
  <si>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</si>
  <si>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</si>
  <si>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</si>
  <si>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</si>
  <si>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</si>
  <si>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</si>
  <si>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</si>
  <si>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</si>
  <si>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</si>
  <si>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</si>
  <si>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</si>
  <si>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</si>
  <si>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</si>
  <si>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</si>
  <si>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</si>
  <si>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</si>
  <si>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</si>
  <si>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</si>
  <si>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</si>
  <si>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</si>
  <si>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</si>
  <si>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</si>
  <si>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</si>
  <si>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</si>
  <si>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</si>
  <si>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</si>
  <si>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</si>
  <si>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</si>
  <si>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</si>
  <si>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</si>
  <si>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</si>
  <si>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</si>
  <si>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</si>
  <si>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</si>
  <si>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</si>
  <si>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</si>
  <si>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</si>
  <si>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</si>
  <si>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</si>
  <si>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</si>
  <si>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</si>
  <si>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</si>
  <si>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</si>
  <si>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</si>
  <si>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</si>
  <si>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</si>
  <si>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</si>
  <si>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</si>
  <si>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</si>
  <si>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</si>
  <si>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</si>
  <si>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</si>
  <si>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</si>
  <si>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</si>
  <si>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</si>
  <si>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</si>
  <si>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</si>
  <si>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</si>
  <si>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</si>
  <si>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</si>
  <si>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</si>
  <si>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</si>
  <si>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</si>
  <si>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</si>
  <si>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</si>
  <si>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</si>
  <si>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</si>
  <si>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</si>
  <si>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</si>
  <si>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</si>
  <si>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</si>
  <si>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</si>
  <si>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</si>
  <si>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</si>
  <si>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</si>
  <si>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</si>
  <si>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</si>
  <si>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</si>
  <si>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</si>
  <si>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</si>
  <si>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</si>
  <si>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</si>
  <si>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</si>
  <si>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</si>
  <si>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</si>
  <si>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</si>
  <si>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</si>
  <si>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</si>
  <si>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</si>
  <si>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</si>
  <si>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</si>
  <si>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</si>
  <si>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</si>
  <si>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</si>
  <si>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</si>
  <si>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</si>
  <si>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</si>
  <si>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</si>
  <si>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</si>
  <si>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</si>
  <si>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</si>
  <si>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</si>
  <si>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</si>
  <si>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</si>
  <si>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</si>
  <si>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</si>
  <si>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</si>
  <si>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</si>
  <si>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</si>
  <si>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</si>
  <si>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</si>
  <si>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</si>
  <si>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</si>
  <si>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</si>
  <si>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</si>
  <si>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</si>
  <si>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</si>
  <si>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</si>
  <si>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</si>
  <si>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</si>
  <si>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</si>
  <si>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</si>
  <si>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</si>
  <si>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</si>
  <si>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</si>
  <si>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</si>
  <si>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</si>
  <si>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</si>
  <si>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</si>
  <si>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</si>
  <si>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</si>
  <si>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</si>
  <si>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</si>
  <si>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</si>
  <si>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</si>
  <si>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</si>
  <si>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</si>
  <si>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</si>
  <si>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</si>
  <si>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</si>
  <si>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</si>
  <si>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</si>
  <si>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</si>
  <si>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</si>
  <si>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</si>
  <si>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</si>
  <si>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</si>
  <si>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</si>
  <si>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</si>
  <si>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</si>
  <si>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</si>
  <si>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</si>
  <si>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</si>
  <si>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</si>
  <si>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</si>
  <si>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</si>
  <si>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</si>
  <si>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</si>
  <si>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</si>
  <si>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</si>
  <si>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</si>
  <si>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</si>
  <si>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</si>
  <si>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</si>
  <si>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</si>
  <si>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</si>
  <si>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</si>
  <si>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</si>
  <si>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</si>
  <si>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</si>
  <si>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</si>
  <si>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</si>
  <si>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</si>
  <si>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</si>
  <si>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</si>
  <si>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</si>
  <si>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</si>
  <si>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</si>
  <si>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</si>
  <si>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</si>
  <si>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</si>
  <si>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</si>
  <si>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</si>
  <si>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</si>
  <si>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</si>
  <si>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</si>
  <si>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</si>
  <si>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</si>
  <si>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</si>
  <si>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</si>
  <si>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</si>
  <si>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</si>
  <si>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</si>
  <si>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</si>
  <si>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</si>
  <si>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</si>
  <si>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</si>
  <si>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</si>
  <si>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</si>
  <si>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</si>
  <si>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</si>
  <si>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</si>
  <si>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</si>
  <si>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</si>
  <si>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</si>
  <si>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</si>
  <si>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</si>
  <si>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</si>
  <si>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</si>
  <si>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</si>
  <si>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</si>
  <si>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</si>
  <si>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</si>
  <si>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</si>
  <si>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</si>
  <si>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</si>
  <si>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</si>
  <si>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</si>
  <si>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</si>
  <si>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</si>
  <si>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</si>
  <si>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</si>
  <si>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</si>
  <si>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</si>
  <si>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</si>
  <si>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</si>
  <si>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</si>
  <si>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</si>
  <si>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</si>
  <si>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</si>
  <si>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</si>
  <si>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</si>
  <si>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</si>
  <si>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</si>
  <si>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</si>
  <si>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</si>
  <si>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</si>
  <si>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</si>
  <si>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</si>
  <si>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</si>
  <si>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</si>
  <si>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</si>
  <si>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</si>
  <si>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</si>
  <si>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</si>
  <si>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</si>
  <si>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</si>
  <si>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</si>
  <si>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</si>
  <si>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</si>
  <si>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</si>
  <si>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</si>
  <si>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</si>
  <si>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</si>
  <si>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</si>
  <si>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</si>
  <si>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</si>
  <si>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</si>
  <si>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</si>
  <si>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</si>
  <si>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</si>
  <si>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</si>
  <si>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</si>
  <si>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</si>
  <si>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</si>
  <si>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</si>
  <si>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</si>
  <si>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</si>
  <si>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</si>
  <si>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</si>
  <si>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</si>
  <si>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</si>
  <si>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</si>
  <si>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</si>
  <si>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</si>
  <si>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</si>
  <si>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</si>
  <si>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</si>
  <si>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</si>
  <si>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</si>
  <si>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</si>
  <si>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</si>
  <si>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</si>
  <si>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</si>
  <si>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</si>
  <si>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</si>
  <si>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</si>
  <si>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</si>
  <si>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</si>
  <si>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</si>
  <si>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</si>
  <si>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</si>
  <si>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</si>
  <si>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</si>
  <si>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</si>
  <si>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</si>
  <si>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</si>
  <si>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</si>
  <si>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</si>
  <si>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</si>
  <si>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</si>
  <si>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</si>
  <si>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</si>
  <si>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</si>
  <si>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</si>
  <si>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</si>
  <si>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</si>
  <si>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</si>
  <si>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</si>
  <si>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</si>
  <si>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</si>
  <si>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</si>
  <si>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</si>
  <si>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</si>
  <si>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</si>
  <si>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</si>
  <si>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</si>
  <si>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</si>
  <si>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</si>
  <si>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</si>
  <si>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</si>
  <si>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</si>
  <si>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</si>
  <si>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</si>
  <si>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</si>
  <si>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</si>
  <si>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</si>
  <si>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</si>
  <si>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</si>
  <si>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</si>
  <si>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</si>
  <si>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</si>
  <si>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</si>
  <si>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</si>
  <si>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</si>
  <si>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</si>
  <si>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</si>
  <si>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</si>
  <si>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</si>
  <si>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</si>
  <si>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</si>
  <si>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</si>
  <si>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</si>
  <si>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</si>
  <si>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</si>
  <si>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</si>
  <si>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</si>
  <si>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</si>
  <si>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</si>
  <si>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</si>
  <si>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</si>
  <si>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</si>
  <si>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</si>
  <si>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</si>
  <si>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</si>
  <si>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</si>
  <si>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</si>
  <si>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</si>
  <si>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</si>
  <si>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</si>
  <si>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</si>
  <si>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</si>
  <si>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</si>
  <si>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</si>
  <si>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</si>
  <si>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</si>
  <si>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</si>
  <si>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</si>
  <si>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</si>
  <si>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</si>
  <si>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</si>
  <si>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</si>
  <si>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</si>
  <si>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</si>
  <si>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</si>
  <si>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</si>
  <si>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</si>
  <si>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</si>
  <si>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</si>
  <si>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</si>
  <si>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</si>
  <si>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</si>
  <si>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</si>
  <si>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</si>
  <si>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</si>
  <si>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</si>
  <si>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</si>
  <si>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</si>
  <si>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</si>
  <si>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</si>
  <si>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</si>
  <si>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</si>
  <si>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</si>
  <si>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</si>
  <si>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</si>
  <si>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</si>
  <si>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</si>
  <si>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</si>
  <si>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</si>
  <si>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</si>
  <si>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</si>
  <si>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</si>
  <si>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</si>
  <si>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</si>
  <si>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</si>
  <si>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</si>
  <si>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</si>
  <si>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</si>
  <si>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</si>
  <si>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</si>
  <si>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</si>
  <si>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</si>
  <si>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</si>
  <si>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</si>
  <si>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</si>
  <si>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</si>
  <si>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</si>
  <si>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</si>
  <si>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</si>
  <si>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</si>
  <si>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</si>
  <si>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</si>
  <si>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</si>
  <si>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</si>
  <si>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</si>
  <si>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</si>
  <si>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</si>
  <si>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</si>
  <si>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</si>
  <si>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</si>
  <si>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</si>
  <si>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</si>
  <si>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</si>
  <si>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</si>
  <si>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</si>
  <si>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</si>
  <si>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</si>
  <si>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</si>
  <si>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</si>
  <si>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</si>
  <si>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</si>
  <si>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</si>
  <si>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</si>
  <si>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</si>
  <si>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</si>
  <si>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</si>
  <si>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</si>
  <si>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</si>
  <si>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</si>
  <si>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</si>
  <si>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</si>
  <si>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</si>
  <si>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</si>
  <si>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</si>
  <si>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</si>
  <si>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</si>
  <si>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</si>
  <si>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</si>
  <si>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</si>
  <si>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</si>
  <si>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</si>
  <si>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</si>
  <si>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</si>
  <si>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</si>
  <si>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</si>
  <si>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</si>
  <si>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</si>
  <si>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</si>
  <si>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</si>
  <si>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</si>
  <si>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</si>
  <si>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</si>
  <si>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</si>
  <si>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</si>
  <si>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</si>
  <si>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</si>
  <si>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</si>
  <si>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</si>
  <si>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</si>
  <si>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</si>
  <si>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</si>
  <si>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</si>
  <si>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</si>
  <si>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</si>
  <si>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</si>
  <si>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</si>
  <si>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</si>
  <si>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</si>
  <si>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</si>
  <si>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</si>
  <si>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</si>
  <si>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</si>
  <si>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</si>
  <si>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</si>
  <si>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</si>
  <si>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</si>
  <si>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</si>
  <si>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</si>
  <si>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</si>
  <si>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</si>
  <si>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</si>
  <si>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</si>
  <si>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</si>
  <si>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</si>
  <si>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</si>
  <si>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</si>
  <si>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</si>
  <si>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</si>
  <si>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</si>
  <si>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</si>
  <si>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</si>
  <si>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</si>
  <si>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</si>
  <si>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</si>
  <si>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</si>
  <si>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</si>
  <si>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</si>
  <si>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</si>
  <si>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</si>
  <si>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</si>
  <si>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</si>
  <si>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</si>
  <si>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</si>
  <si>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</si>
  <si>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</si>
  <si>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</si>
  <si>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</si>
  <si>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</si>
  <si>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</si>
  <si>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</si>
  <si>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</si>
  <si>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</si>
  <si>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</si>
  <si>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</si>
  <si>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</si>
  <si>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</si>
  <si>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</si>
  <si>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</si>
  <si>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</si>
  <si>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</si>
  <si>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</si>
  <si>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</si>
  <si>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</si>
  <si>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</si>
  <si>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</si>
  <si>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</si>
  <si>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</si>
  <si>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</si>
  <si>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</si>
  <si>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</si>
  <si>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</si>
  <si>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</si>
  <si>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</si>
  <si>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</si>
  <si>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</si>
  <si>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</si>
  <si>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</si>
  <si>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</si>
  <si>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</si>
  <si>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</si>
  <si>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</si>
  <si>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</si>
  <si>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</si>
  <si>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</si>
  <si>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</si>
  <si>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</si>
  <si>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</si>
  <si>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</si>
  <si>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</si>
  <si>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</si>
  <si>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</si>
  <si>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</si>
  <si>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</si>
  <si>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</si>
  <si>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</si>
  <si>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</si>
  <si>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</si>
  <si>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</si>
  <si>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</si>
  <si>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</si>
  <si>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</si>
  <si>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</si>
  <si>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</si>
  <si>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</si>
  <si>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</si>
  <si>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</si>
  <si>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</si>
  <si>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</si>
  <si>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</si>
  <si>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</si>
  <si>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</si>
  <si>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</si>
  <si>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</si>
  <si>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</si>
  <si>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</si>
  <si>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</si>
  <si>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</si>
  <si>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</si>
  <si>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</si>
  <si>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</si>
  <si>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</si>
  <si>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</si>
  <si>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</si>
  <si>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</si>
  <si>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</si>
  <si>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</si>
  <si>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</si>
  <si>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</si>
  <si>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</si>
  <si>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</si>
  <si>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</si>
  <si>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</si>
  <si>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</si>
  <si>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</si>
  <si>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</si>
  <si>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</si>
  <si>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</si>
  <si>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</si>
  <si>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</si>
  <si>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</si>
  <si>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</si>
  <si>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</si>
  <si>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</si>
  <si>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</si>
  <si>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</si>
  <si>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</si>
  <si>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</si>
  <si>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</si>
  <si>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</si>
  <si>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</si>
  <si>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</si>
  <si>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</si>
  <si>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</si>
  <si>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</si>
  <si>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</si>
  <si>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</si>
  <si>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</si>
  <si>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</si>
  <si>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</si>
  <si>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</si>
  <si>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</si>
  <si>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</si>
  <si>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</si>
  <si>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</si>
  <si>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</si>
  <si>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</si>
  <si>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</si>
  <si>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</si>
  <si>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</si>
  <si>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</si>
  <si>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</si>
  <si>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</si>
  <si>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</si>
  <si>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</si>
  <si>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</si>
  <si>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</si>
  <si>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</si>
  <si>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</si>
  <si>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</si>
  <si>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</si>
  <si>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</si>
  <si>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</si>
  <si>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</si>
  <si>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</si>
  <si>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</si>
  <si>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</si>
  <si>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</si>
  <si>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</si>
  <si>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</si>
  <si>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</si>
  <si>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</si>
  <si>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</si>
  <si>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</si>
  <si>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</si>
  <si>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</si>
  <si>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</si>
  <si>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</si>
  <si>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</si>
  <si>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</si>
  <si>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</si>
  <si>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</si>
  <si>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</si>
  <si>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</si>
  <si>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</si>
  <si>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</si>
  <si>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</si>
  <si>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</si>
  <si>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</si>
  <si>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</si>
  <si>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</si>
  <si>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</si>
  <si>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</si>
  <si>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</si>
  <si>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</si>
  <si>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</si>
  <si>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</si>
  <si>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</si>
  <si>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</si>
  <si>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</si>
  <si>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</si>
  <si>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</si>
  <si>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</si>
  <si>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</si>
  <si>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</si>
  <si>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</si>
  <si>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</si>
  <si>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</si>
  <si>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</si>
  <si>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</si>
  <si>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</si>
  <si>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</si>
  <si>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</si>
  <si>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</si>
  <si>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</si>
  <si>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</si>
  <si>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</si>
  <si>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</si>
  <si>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</si>
  <si>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</si>
  <si>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</si>
  <si>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</si>
  <si>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</si>
  <si>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</si>
  <si>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</si>
  <si>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</si>
  <si>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</si>
  <si>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</si>
  <si>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</si>
  <si>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</si>
  <si>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</si>
  <si>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</si>
  <si>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</si>
  <si>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</si>
  <si>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</si>
  <si>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</si>
  <si>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</si>
  <si>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</si>
  <si>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</si>
  <si>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</si>
  <si>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</si>
  <si>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</si>
  <si>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</si>
  <si>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</si>
  <si>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</si>
  <si>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</si>
  <si>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</si>
  <si>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</si>
  <si>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</si>
  <si>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</si>
  <si>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</si>
  <si>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</si>
  <si>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</si>
  <si>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</si>
  <si>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</si>
  <si>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</si>
  <si>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</si>
  <si>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</si>
  <si>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</si>
  <si>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</si>
  <si>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</si>
  <si>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</si>
  <si>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</si>
  <si>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</si>
  <si>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</si>
  <si>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</si>
  <si>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</si>
  <si>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</si>
  <si>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</si>
  <si>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</si>
  <si>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</si>
  <si>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</si>
  <si>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</si>
  <si>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</si>
  <si>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</si>
  <si>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</si>
  <si>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</si>
  <si>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</si>
  <si>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</si>
  <si>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</si>
  <si>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</si>
  <si>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</si>
  <si>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</si>
  <si>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</si>
  <si>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</si>
  <si>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</si>
  <si>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</si>
  <si>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</si>
  <si>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</si>
  <si>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</si>
  <si>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</si>
  <si>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</si>
  <si>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</si>
  <si>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</si>
  <si>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</si>
  <si>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</si>
  <si>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</si>
  <si>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</si>
  <si>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</si>
  <si>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</si>
  <si>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</si>
  <si>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</si>
  <si>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</si>
  <si>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</si>
  <si>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</si>
  <si>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</si>
  <si>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</si>
  <si>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</si>
  <si>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</si>
  <si>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</si>
  <si>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</si>
  <si>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</si>
  <si>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</si>
  <si>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</si>
  <si>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</si>
  <si>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</si>
  <si>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</si>
  <si>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</si>
  <si>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</si>
  <si>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</si>
  <si>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</si>
  <si>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</si>
  <si>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</si>
  <si>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</si>
  <si>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</si>
  <si>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</si>
  <si>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</si>
  <si>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</si>
  <si>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</si>
  <si>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</si>
  <si>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</si>
  <si>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</si>
  <si>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</si>
  <si>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</si>
  <si>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</si>
  <si>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</si>
  <si>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</si>
  <si>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</si>
  <si>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</si>
  <si>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</si>
  <si>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</si>
  <si>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</si>
  <si>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</si>
  <si>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</si>
  <si>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</si>
  <si>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</si>
  <si>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</si>
  <si>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</si>
  <si>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</si>
  <si>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</si>
  <si>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</si>
  <si>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</si>
  <si>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</si>
  <si>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</si>
  <si>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</si>
  <si>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</si>
  <si>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</si>
  <si>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</si>
  <si>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</si>
  <si>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</si>
  <si>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</si>
  <si>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</si>
  <si>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</si>
  <si>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</si>
  <si>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</si>
  <si>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</si>
  <si>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</si>
  <si>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</si>
  <si>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</si>
  <si>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</si>
  <si>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</si>
  <si>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</si>
  <si>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</si>
  <si>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</si>
  <si>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</si>
  <si>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</si>
  <si>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</si>
  <si>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</si>
  <si>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</si>
  <si>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</si>
  <si>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</si>
  <si>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</si>
  <si>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</si>
  <si>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</si>
  <si>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</si>
  <si>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</si>
  <si>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</si>
  <si>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</si>
  <si>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</si>
  <si>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</si>
  <si>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</si>
  <si>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</si>
  <si>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</si>
  <si>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</si>
  <si>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</si>
  <si>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</si>
  <si>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</si>
  <si>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</si>
  <si>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</si>
  <si>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</si>
  <si>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</si>
  <si>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</si>
  <si>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</si>
  <si>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</si>
  <si>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</si>
  <si>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</si>
  <si>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</si>
  <si>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</si>
  <si>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</si>
  <si>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</si>
  <si>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</si>
  <si>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</si>
  <si>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</si>
  <si>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</si>
  <si>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</si>
  <si>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</si>
  <si>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</si>
  <si>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</si>
  <si>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</si>
  <si>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</si>
  <si>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</si>
  <si>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</si>
  <si>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</si>
  <si>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</si>
  <si>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</si>
  <si>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</si>
  <si>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</si>
  <si>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</si>
  <si>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</si>
  <si>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</si>
  <si>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</si>
  <si>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</si>
  <si>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</si>
  <si>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</si>
  <si>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</si>
  <si>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</si>
  <si>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</si>
  <si>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</si>
  <si>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</si>
  <si>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</si>
  <si>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</si>
  <si>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</si>
  <si>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</si>
  <si>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</si>
  <si>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</si>
  <si>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</si>
  <si>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</si>
  <si>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</si>
  <si>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</si>
  <si>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</si>
  <si>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</si>
  <si>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</si>
  <si>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</si>
  <si>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</si>
  <si>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</si>
  <si>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</si>
  <si>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</si>
  <si>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</si>
  <si>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</si>
  <si>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</si>
  <si>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</si>
  <si>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</si>
  <si>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</si>
  <si>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</si>
  <si>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</si>
  <si>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</si>
  <si>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</si>
  <si>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</si>
  <si>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</si>
  <si>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</si>
  <si>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</si>
  <si>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</si>
  <si>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</si>
  <si>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</si>
  <si>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</si>
  <si>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</si>
  <si>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</si>
  <si>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</si>
  <si>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</si>
  <si>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</si>
  <si>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</si>
  <si>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</si>
  <si>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</si>
  <si>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</si>
  <si>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</si>
  <si>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</si>
  <si>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</si>
  <si>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</si>
  <si>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</si>
  <si>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</si>
  <si>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</si>
  <si>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</si>
  <si>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</si>
  <si>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</si>
  <si>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</si>
  <si>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</si>
  <si>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</si>
  <si>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</si>
  <si>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</si>
  <si>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</si>
  <si>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</si>
  <si>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</si>
  <si>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</si>
  <si>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</si>
  <si>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</si>
  <si>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</si>
  <si>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</si>
  <si>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</si>
  <si>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</si>
  <si>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</si>
  <si>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</si>
  <si>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</si>
  <si>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</si>
  <si>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</si>
  <si>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</si>
  <si>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</si>
  <si>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</si>
  <si>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</si>
  <si>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</si>
  <si>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</si>
  <si>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</si>
  <si>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</si>
  <si>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</si>
  <si>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</si>
  <si>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</si>
  <si>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</si>
  <si>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</si>
  <si>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</si>
  <si>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</si>
  <si>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</si>
  <si>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</si>
  <si>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</si>
  <si>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</si>
  <si>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</si>
  <si>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</si>
  <si>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</si>
  <si>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</si>
  <si>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</si>
  <si>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</si>
  <si>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</si>
  <si>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</si>
  <si>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</si>
  <si>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</si>
  <si>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</si>
  <si>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</si>
  <si>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</si>
  <si>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</si>
  <si>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</si>
  <si>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</si>
  <si>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</si>
  <si>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</si>
  <si>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</si>
  <si>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</si>
  <si>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</si>
  <si>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</si>
  <si>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</si>
  <si>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</si>
  <si>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</si>
  <si>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</si>
  <si>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</si>
  <si>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</si>
  <si>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</si>
  <si>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</si>
  <si>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</si>
  <si>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</si>
  <si>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</si>
  <si>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</si>
  <si>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</si>
  <si>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</si>
  <si>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</si>
  <si>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</si>
  <si>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</si>
  <si>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</si>
  <si>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</si>
  <si>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</si>
  <si>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</si>
  <si>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</si>
  <si>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</si>
  <si>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</si>
  <si>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</si>
  <si>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</si>
  <si>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</si>
  <si>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</si>
  <si>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</si>
  <si>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</si>
  <si>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</si>
  <si>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</si>
  <si>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</si>
  <si>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</si>
  <si>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</si>
  <si>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</si>
  <si>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</si>
  <si>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</si>
  <si>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</si>
  <si>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</si>
  <si>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</si>
  <si>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</si>
  <si>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</si>
  <si>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</si>
  <si>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</si>
  <si>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</si>
  <si>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</si>
  <si>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</si>
  <si>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</si>
  <si>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</si>
  <si>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</si>
  <si>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</si>
  <si>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</si>
  <si>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</si>
  <si>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</si>
  <si>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</si>
  <si>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</si>
  <si>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</si>
  <si>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</si>
  <si>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</si>
  <si>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</si>
  <si>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</si>
  <si>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</si>
  <si>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</si>
  <si>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</si>
  <si>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</si>
  <si>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</si>
  <si>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</si>
  <si>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</si>
  <si>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</si>
  <si>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</si>
  <si>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</si>
  <si>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</si>
  <si>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</si>
  <si>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</si>
  <si>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</si>
  <si>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</si>
  <si>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</si>
  <si>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</si>
  <si>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</si>
  <si>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</si>
  <si>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</si>
  <si>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</si>
  <si>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</si>
  <si>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</si>
  <si>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</si>
  <si>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</si>
  <si>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</si>
  <si>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</si>
  <si>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</si>
  <si>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</si>
  <si>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</si>
  <si>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</si>
  <si>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</si>
  <si>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</si>
  <si>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</si>
  <si>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</si>
  <si>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</si>
  <si>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</si>
  <si>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</si>
  <si>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</si>
  <si>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</si>
  <si>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</si>
  <si>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</si>
  <si>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</si>
  <si>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</si>
  <si>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</si>
  <si>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</si>
  <si>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</si>
  <si>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</si>
  <si>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</si>
  <si>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</si>
  <si>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</si>
  <si>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</si>
  <si>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</si>
  <si>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</si>
  <si>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</si>
  <si>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</si>
  <si>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</si>
  <si>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</si>
  <si>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</si>
  <si>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</si>
  <si>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</si>
  <si>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</si>
  <si>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</si>
  <si>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</si>
  <si>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</si>
  <si>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</si>
  <si>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</si>
  <si>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</si>
  <si>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</si>
  <si>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</si>
  <si>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</si>
  <si>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</si>
  <si>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</si>
  <si>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</si>
  <si>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</si>
  <si>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</si>
  <si>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</si>
  <si>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</si>
  <si>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</si>
  <si>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</si>
  <si>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</si>
  <si>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</si>
  <si>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</si>
  <si>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</si>
  <si>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</si>
  <si>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</si>
  <si>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</si>
  <si>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</si>
  <si>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</si>
  <si>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</si>
  <si>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</si>
  <si>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</si>
  <si>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</si>
  <si>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</si>
  <si>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</si>
  <si>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</si>
  <si>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</si>
  <si>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</si>
  <si>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</si>
  <si>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</si>
  <si>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</si>
  <si>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</si>
  <si>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</si>
  <si>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</si>
  <si>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</si>
  <si>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</si>
  <si>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</si>
  <si>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</si>
  <si>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</si>
  <si>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</si>
  <si>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</si>
  <si>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</si>
  <si>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</si>
  <si>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</si>
  <si>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</si>
  <si>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</si>
  <si>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</si>
  <si>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</si>
  <si>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</si>
  <si>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</si>
  <si>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</si>
  <si>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</si>
  <si>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</si>
  <si>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</si>
  <si>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</si>
  <si>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</si>
  <si>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</si>
  <si>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</si>
  <si>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</si>
  <si>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</si>
  <si>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</si>
  <si>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</si>
  <si>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</si>
  <si>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</si>
  <si>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</si>
  <si>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</si>
  <si>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</si>
  <si>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</si>
  <si>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</si>
  <si>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</si>
  <si>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</si>
  <si>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</si>
  <si>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</si>
  <si>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</si>
  <si>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</si>
  <si>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</si>
  <si>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</si>
  <si>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</si>
  <si>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</si>
  <si>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</si>
  <si>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</si>
  <si>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</si>
  <si>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</si>
  <si>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</si>
  <si>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</si>
  <si>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</si>
  <si>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</si>
  <si>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</si>
  <si>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</si>
  <si>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</si>
  <si>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</si>
  <si>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</si>
  <si>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</si>
  <si>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</si>
  <si>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</si>
  <si>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</si>
  <si>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</si>
  <si>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</si>
  <si>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</si>
  <si>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</si>
  <si>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</si>
  <si>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</si>
  <si>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</si>
  <si>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</si>
  <si>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</si>
  <si>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</si>
  <si>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</si>
  <si>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</si>
  <si>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</si>
  <si>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</si>
  <si>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</si>
  <si>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</si>
  <si>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</si>
  <si>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</si>
  <si>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</si>
  <si>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</si>
  <si>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</si>
  <si>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</si>
  <si>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</si>
  <si>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</si>
  <si>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</si>
  <si>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</si>
  <si>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</si>
  <si>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</si>
  <si>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</si>
  <si>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</si>
  <si>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</si>
  <si>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</si>
  <si>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</si>
  <si>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</si>
  <si>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</si>
  <si>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</si>
  <si>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</si>
  <si>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</si>
  <si>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</si>
  <si>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</si>
  <si>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</si>
  <si>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</si>
  <si>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</si>
  <si>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</si>
  <si>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</si>
  <si>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</si>
  <si>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</si>
  <si>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</si>
  <si>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</si>
  <si>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</si>
  <si>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</si>
  <si>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</si>
  <si>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</si>
  <si>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</si>
  <si>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</si>
  <si>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</si>
  <si>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</si>
  <si>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</si>
  <si>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</si>
  <si>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</si>
  <si>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</si>
  <si>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</si>
  <si>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</si>
  <si>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</si>
  <si>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</si>
  <si>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</si>
  <si>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</si>
  <si>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</si>
  <si>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</si>
  <si>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</si>
  <si>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</si>
  <si>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</si>
  <si>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</si>
  <si>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</si>
  <si>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</si>
  <si>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</si>
  <si>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</si>
  <si>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</si>
  <si>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</si>
  <si>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</si>
  <si>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</si>
  <si>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</si>
  <si>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</si>
  <si>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</si>
  <si>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</si>
  <si>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</si>
  <si>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</si>
  <si>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</si>
  <si>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</si>
  <si>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</si>
  <si>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</si>
  <si>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</si>
  <si>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</si>
  <si>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</si>
  <si>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</si>
  <si>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</si>
  <si>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</si>
  <si>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</si>
  <si>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</si>
  <si>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</si>
  <si>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</si>
  <si>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</si>
  <si>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</si>
  <si>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</si>
  <si>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</si>
  <si>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</si>
  <si>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</si>
  <si>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</si>
  <si>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</si>
  <si>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</si>
  <si>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</si>
  <si>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</si>
  <si>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</si>
  <si>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</si>
  <si>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</si>
  <si>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</si>
  <si>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</si>
  <si>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</si>
  <si>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</si>
  <si>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</si>
  <si>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</si>
  <si>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</si>
  <si>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</si>
  <si>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</si>
  <si>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</si>
  <si>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</si>
  <si>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</si>
  <si>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</si>
  <si>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</si>
  <si>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</si>
  <si>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</si>
  <si>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</si>
  <si>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</si>
  <si>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</si>
  <si>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</si>
  <si>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</si>
  <si>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</si>
  <si>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</si>
  <si>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</si>
  <si>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</si>
  <si>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</si>
  <si>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</si>
  <si>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</si>
  <si>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</si>
  <si>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</si>
  <si>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</si>
  <si>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</si>
  <si>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</si>
  <si>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</si>
  <si>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</si>
  <si>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</si>
  <si>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</si>
  <si>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</si>
  <si>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</si>
  <si>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</si>
  <si>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</si>
  <si>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</si>
  <si>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</si>
  <si>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</si>
  <si>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</si>
  <si>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</si>
  <si>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</si>
  <si>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</si>
  <si>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</si>
  <si>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</si>
  <si>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</si>
  <si>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</si>
  <si>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</si>
  <si>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</si>
  <si>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</si>
  <si>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</si>
  <si>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</si>
  <si>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</si>
  <si>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</si>
  <si>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</si>
  <si>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</si>
  <si>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</si>
  <si>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</si>
  <si>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</si>
  <si>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</si>
  <si>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</si>
  <si>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</si>
  <si>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</si>
  <si>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</si>
  <si>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</si>
  <si>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</si>
  <si>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</si>
  <si>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</si>
  <si>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</si>
  <si>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</si>
  <si>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</si>
  <si>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</si>
  <si>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</si>
  <si>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</si>
  <si>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</si>
  <si>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</si>
  <si>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</si>
  <si>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</si>
  <si>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</si>
  <si>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</si>
  <si>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</si>
  <si>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</si>
  <si>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</si>
  <si>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</si>
  <si>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</si>
  <si>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</si>
  <si>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</si>
  <si>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</si>
  <si>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</si>
  <si>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</si>
  <si>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</si>
  <si>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</si>
  <si>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</si>
  <si>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</si>
  <si>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</si>
  <si>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</si>
  <si>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</si>
  <si>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</si>
  <si>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</si>
  <si>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</si>
  <si>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</si>
  <si>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</si>
  <si>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</si>
  <si>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</si>
  <si>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</si>
  <si>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</si>
  <si>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</si>
  <si>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</si>
  <si>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</si>
  <si>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</si>
  <si>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</si>
  <si>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</si>
  <si>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</si>
  <si>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</si>
  <si>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</si>
  <si>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</si>
  <si>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</si>
  <si>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</si>
  <si>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</si>
  <si>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</si>
  <si>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</si>
  <si>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</si>
  <si>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</si>
  <si>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</si>
  <si>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</si>
  <si>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</si>
  <si>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</si>
  <si>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</si>
  <si>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</si>
  <si>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</si>
  <si>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</si>
  <si>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</si>
  <si>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</si>
  <si>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</si>
  <si>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</si>
  <si>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</si>
  <si>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</si>
  <si>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</si>
  <si>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</si>
  <si>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</si>
  <si>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</si>
  <si>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</si>
  <si>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</si>
  <si>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</si>
  <si>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</si>
  <si>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</si>
  <si>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</si>
  <si>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</si>
  <si>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</si>
  <si>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</si>
  <si>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</si>
  <si>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</si>
  <si>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</si>
  <si>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</si>
  <si>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</si>
  <si>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</si>
  <si>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</si>
  <si>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</si>
  <si>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</si>
  <si>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</si>
  <si>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</si>
  <si>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</si>
  <si>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</si>
  <si>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</si>
  <si>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</si>
  <si>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</si>
  <si>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</si>
  <si>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</si>
  <si>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</si>
  <si>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</si>
  <si>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</si>
  <si>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</si>
  <si>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</si>
  <si>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</si>
  <si>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</si>
  <si>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</si>
  <si>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</si>
  <si>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</si>
  <si>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</si>
  <si>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</si>
  <si>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</si>
  <si>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</si>
  <si>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</si>
  <si>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</si>
  <si>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</si>
  <si>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</si>
  <si>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</si>
  <si>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</si>
  <si>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</si>
  <si>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</si>
  <si>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</si>
  <si>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</si>
  <si>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</si>
  <si>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</si>
  <si>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</si>
  <si>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</si>
  <si>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</si>
  <si>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</si>
  <si>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</si>
  <si>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</si>
  <si>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</si>
  <si>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</si>
  <si>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</si>
  <si>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</si>
  <si>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</si>
  <si>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</si>
  <si>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</si>
  <si>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</si>
  <si>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</si>
  <si>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</si>
  <si>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</si>
  <si>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</si>
  <si>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</si>
  <si>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</si>
  <si>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</si>
  <si>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</si>
  <si>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</si>
  <si>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</si>
  <si>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</si>
  <si>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</si>
  <si>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</si>
  <si>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</si>
  <si>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</si>
  <si>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</si>
  <si>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</si>
  <si>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</si>
  <si>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</si>
  <si>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</si>
  <si>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</si>
  <si>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</si>
  <si>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</si>
  <si>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</si>
  <si>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</si>
  <si>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</si>
  <si>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</si>
  <si>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</si>
  <si>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</si>
  <si>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</si>
  <si>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</si>
  <si>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</si>
  <si>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</si>
  <si>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</si>
  <si>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</si>
  <si>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</si>
  <si>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</si>
  <si>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</si>
  <si>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</si>
  <si>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</si>
  <si>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</si>
  <si>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</si>
  <si>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</si>
  <si>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</si>
  <si>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</si>
  <si>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</si>
  <si>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</si>
  <si>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</si>
  <si>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</si>
  <si>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</si>
  <si>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</si>
  <si>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</si>
  <si>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</si>
  <si>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</si>
  <si>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</si>
  <si>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</si>
  <si>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</si>
  <si>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</si>
  <si>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</si>
  <si>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</si>
  <si>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</si>
  <si>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</si>
  <si>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</si>
  <si>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</si>
  <si>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</si>
  <si>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</si>
  <si>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</si>
  <si>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</si>
  <si>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</si>
  <si>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</si>
  <si>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</si>
  <si>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</si>
  <si>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</si>
  <si>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</si>
  <si>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</si>
  <si>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</si>
  <si>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</si>
  <si>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</si>
  <si>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</si>
  <si>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</si>
  <si>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</si>
  <si>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</si>
  <si>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</si>
  <si>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</si>
  <si>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</si>
  <si>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</si>
  <si>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</si>
  <si>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</si>
  <si>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</si>
  <si>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</si>
  <si>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</si>
  <si>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</si>
  <si>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</si>
  <si>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</si>
  <si>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</si>
  <si>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</si>
  <si>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</si>
  <si>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</si>
  <si>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</si>
  <si>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</si>
  <si>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</si>
  <si>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</si>
  <si>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</si>
  <si>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</si>
  <si>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</si>
  <si>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</si>
  <si>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</si>
  <si>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</si>
  <si>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</si>
  <si>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</si>
  <si>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</si>
  <si>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</si>
  <si>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</si>
  <si>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</si>
  <si>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</si>
  <si>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</si>
  <si>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</si>
  <si>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</si>
  <si>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</si>
  <si>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</si>
  <si>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</si>
  <si>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</si>
  <si>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</si>
  <si>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</si>
  <si>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</si>
  <si>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</si>
  <si>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</si>
  <si>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</si>
  <si>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</si>
  <si>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</si>
  <si>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</si>
  <si>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</si>
  <si>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</si>
  <si>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</si>
  <si>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</si>
  <si>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</si>
  <si>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</si>
  <si>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</si>
  <si>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</si>
  <si>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</si>
  <si>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</si>
  <si>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</si>
  <si>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</si>
  <si>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</si>
  <si>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</si>
  <si>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</si>
  <si>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</si>
  <si>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</si>
  <si>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</si>
  <si>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</si>
  <si>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</si>
  <si>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</si>
  <si>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</si>
  <si>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</si>
  <si>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</si>
  <si>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</si>
  <si>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</si>
  <si>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</si>
  <si>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</si>
  <si>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</si>
  <si>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</si>
  <si>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</si>
  <si>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</si>
  <si>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</si>
  <si>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</si>
  <si>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</si>
  <si>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</si>
  <si>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</si>
  <si>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</si>
  <si>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</si>
  <si>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</si>
  <si>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</si>
  <si>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</si>
  <si>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</si>
  <si>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</si>
  <si>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</si>
  <si>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</si>
  <si>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</si>
  <si>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</si>
  <si>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</si>
  <si>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</si>
  <si>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</si>
  <si>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</si>
  <si>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</si>
  <si>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</si>
  <si>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</si>
  <si>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</si>
  <si>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</si>
  <si>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</si>
  <si>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</si>
  <si>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</si>
  <si>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</si>
  <si>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</si>
  <si>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</si>
  <si>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</si>
  <si>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</si>
  <si>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</si>
  <si>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</si>
  <si>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</si>
  <si>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</si>
  <si>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</si>
  <si>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</si>
  <si>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</si>
  <si>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</si>
  <si>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</si>
  <si>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</si>
  <si>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</si>
  <si>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</si>
  <si>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</si>
  <si>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</si>
  <si>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</si>
  <si>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</si>
  <si>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</si>
  <si>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</si>
  <si>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</si>
  <si>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</si>
  <si>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</si>
  <si>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</si>
  <si>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</si>
  <si>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</si>
  <si>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</si>
  <si>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</si>
  <si>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</si>
  <si>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</si>
  <si>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</si>
  <si>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</si>
  <si>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</si>
  <si>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</si>
  <si>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</si>
  <si>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</si>
  <si>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</si>
  <si>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</si>
  <si>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</si>
  <si>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</si>
  <si>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</si>
  <si>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</si>
  <si>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</si>
  <si>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</si>
  <si>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</si>
  <si>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</si>
  <si>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</si>
  <si>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</si>
  <si>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</si>
  <si>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</si>
  <si>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</si>
  <si>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</si>
  <si>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</si>
  <si>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</si>
  <si>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</si>
  <si>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</si>
  <si>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</si>
  <si>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</si>
  <si>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</si>
  <si>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</si>
  <si>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</si>
  <si>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</si>
  <si>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</si>
  <si>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</si>
  <si>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</si>
  <si>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</si>
  <si>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</si>
  <si>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</si>
  <si>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</si>
  <si>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</si>
  <si>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</si>
  <si>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</si>
  <si>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</si>
  <si>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</si>
  <si>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</si>
  <si>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</si>
  <si>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</si>
  <si>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</si>
  <si>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</si>
  <si>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</si>
  <si>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</si>
  <si>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</si>
  <si>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</si>
  <si>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</si>
  <si>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</si>
  <si>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</si>
  <si>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</si>
  <si>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</si>
  <si>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</si>
  <si>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</si>
  <si>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</si>
  <si>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</si>
  <si>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</si>
  <si>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</si>
  <si>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</si>
  <si>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</si>
  <si>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</si>
  <si>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</si>
  <si>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</si>
  <si>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</si>
  <si>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</si>
  <si>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</si>
  <si>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</si>
  <si>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</si>
  <si>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</si>
  <si>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</si>
  <si>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</si>
  <si>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</si>
  <si>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</si>
  <si>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</si>
  <si>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</si>
  <si>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</si>
  <si>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</si>
  <si>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</si>
  <si>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</si>
  <si>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</si>
  <si>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</si>
  <si>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</si>
  <si>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</si>
  <si>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</si>
  <si>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</si>
  <si>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</si>
  <si>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</si>
  <si>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</si>
  <si>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</si>
  <si>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</si>
  <si>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</si>
  <si>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</si>
  <si>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</si>
  <si>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</si>
  <si>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</si>
  <si>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</si>
  <si>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</si>
  <si>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</si>
  <si>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</si>
  <si>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</si>
  <si>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</si>
  <si>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</si>
  <si>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</si>
  <si>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</si>
  <si>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</si>
  <si>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</si>
  <si>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</si>
  <si>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</si>
  <si>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</si>
  <si>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</si>
  <si>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</si>
  <si>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</si>
  <si>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</si>
  <si>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</si>
  <si>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</si>
  <si>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</si>
  <si>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</si>
  <si>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</si>
  <si>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</si>
  <si>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</si>
  <si>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</si>
  <si>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</si>
  <si>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</si>
  <si>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</si>
  <si>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</si>
  <si>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</si>
  <si>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</si>
  <si>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</si>
  <si>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</si>
  <si>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</si>
  <si>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</si>
  <si>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</si>
  <si>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</si>
  <si>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</si>
  <si>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</si>
  <si>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</si>
  <si>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</si>
  <si>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</si>
  <si>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</si>
  <si>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</si>
  <si>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</si>
  <si>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</si>
  <si>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</si>
  <si>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</si>
  <si>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</si>
  <si>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</si>
  <si>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</si>
  <si>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</si>
  <si>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</si>
  <si>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</si>
  <si>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</si>
  <si>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</si>
  <si>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</si>
  <si>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</si>
  <si>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</si>
  <si>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</si>
  <si>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</si>
  <si>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</si>
  <si>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</si>
  <si>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</si>
  <si>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</si>
  <si>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</si>
  <si>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</si>
  <si>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</si>
  <si>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</si>
  <si>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</si>
  <si>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</si>
  <si>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</si>
  <si>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</si>
  <si>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</si>
  <si>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</si>
  <si>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</si>
  <si>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</si>
  <si>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</si>
  <si>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</si>
  <si>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</si>
  <si>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</si>
  <si>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</si>
  <si>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</si>
  <si>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</si>
  <si>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</si>
  <si>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</si>
  <si>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</si>
  <si>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</si>
  <si>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</si>
  <si>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</si>
  <si>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</si>
  <si>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</si>
  <si>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</si>
  <si>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</si>
  <si>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</si>
  <si>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</si>
  <si>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</si>
  <si>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</si>
  <si>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</si>
  <si>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</si>
  <si>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</si>
  <si>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</si>
  <si>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</si>
  <si>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</si>
  <si>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</si>
  <si>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</si>
  <si>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</si>
  <si>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</si>
  <si>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</si>
  <si>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</si>
  <si>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</si>
  <si>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</si>
  <si>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</si>
  <si>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</si>
  <si>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</si>
  <si>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</si>
  <si>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</si>
  <si>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</si>
  <si>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</si>
  <si>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</si>
  <si>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</si>
  <si>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</si>
  <si>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</si>
  <si>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</si>
  <si>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</si>
  <si>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</si>
  <si>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</si>
  <si>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</si>
  <si>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</si>
  <si>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</si>
  <si>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</si>
  <si>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</si>
  <si>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</si>
  <si>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</si>
  <si>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</si>
  <si>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</si>
  <si>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</si>
  <si>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</si>
  <si>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</si>
  <si>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</si>
  <si>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</si>
  <si>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</si>
  <si>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</si>
  <si>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</si>
  <si>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</si>
  <si>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</si>
  <si>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</si>
  <si>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</si>
  <si>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</si>
  <si>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</si>
  <si>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</si>
  <si>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</si>
  <si>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</si>
  <si>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</si>
  <si>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</si>
  <si>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</si>
  <si>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</si>
  <si>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</si>
  <si>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</si>
  <si>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</si>
  <si>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</si>
  <si>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</si>
  <si>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</si>
  <si>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</si>
  <si>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</si>
  <si>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</si>
  <si>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</si>
  <si>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</si>
  <si>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</si>
  <si>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</si>
  <si>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</si>
  <si>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</si>
  <si>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</si>
  <si>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</si>
  <si>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</si>
  <si>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</si>
  <si>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</si>
  <si>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</si>
  <si>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</si>
  <si>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</si>
  <si>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</si>
  <si>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</si>
  <si>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</si>
  <si>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</si>
  <si>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</si>
  <si>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</si>
  <si>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</si>
  <si>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</si>
  <si>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</si>
  <si>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</si>
  <si>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</si>
  <si>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</si>
  <si>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</si>
  <si>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</si>
  <si>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</si>
  <si>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</si>
  <si>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</si>
  <si>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</si>
  <si>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</si>
  <si>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</si>
  <si>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</si>
  <si>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</si>
  <si>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</si>
  <si>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</si>
  <si>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</si>
  <si>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</si>
  <si>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</si>
  <si>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</si>
  <si>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</si>
  <si>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</si>
  <si>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</si>
  <si>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</si>
  <si>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</si>
  <si>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</si>
  <si>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</si>
  <si>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</si>
  <si>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</si>
  <si>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</si>
  <si>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</si>
  <si>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</si>
  <si>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</si>
  <si>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</si>
  <si>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</si>
  <si>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</si>
  <si>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</si>
  <si>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</si>
  <si>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</si>
  <si>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</si>
  <si>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</si>
  <si>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</si>
  <si>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</si>
  <si>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</si>
  <si>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</si>
  <si>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</si>
  <si>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</si>
  <si>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</si>
  <si>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</si>
  <si>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</si>
  <si>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</si>
  <si>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</si>
  <si>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</si>
  <si>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</si>
  <si>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</si>
  <si>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</si>
  <si>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</si>
  <si>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</si>
  <si>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</si>
  <si>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</si>
  <si>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</si>
  <si>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</si>
  <si>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</si>
  <si>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</si>
  <si>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</si>
  <si>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</si>
  <si>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</si>
  <si>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</si>
  <si>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</si>
  <si>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</si>
  <si>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</si>
  <si>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</si>
  <si>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</si>
  <si>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</si>
  <si>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</si>
  <si>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</si>
  <si>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</si>
  <si>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</si>
  <si>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</si>
  <si>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</si>
  <si>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</si>
  <si>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</si>
  <si>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</si>
  <si>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</si>
  <si>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</si>
  <si>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</si>
  <si>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</si>
  <si>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</si>
  <si>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</si>
  <si>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</si>
  <si>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</si>
  <si>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</si>
  <si>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</si>
  <si>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</si>
  <si>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</si>
  <si>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</si>
  <si>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</si>
  <si>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</si>
  <si>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</si>
  <si>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</si>
  <si>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</si>
  <si>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</si>
  <si>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</si>
  <si>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</si>
  <si>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</si>
  <si>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</si>
  <si>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</si>
  <si>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</si>
  <si>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</si>
  <si>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</si>
  <si>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</si>
  <si>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</si>
  <si>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</si>
  <si>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</si>
  <si>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</si>
  <si>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</si>
  <si>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</si>
  <si>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</si>
  <si>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</si>
  <si>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</si>
  <si>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</si>
  <si>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</si>
  <si>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</si>
  <si>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</si>
  <si>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</si>
  <si>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</si>
  <si>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</si>
  <si>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</si>
  <si>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</si>
  <si>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</si>
  <si>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</si>
  <si>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</si>
  <si>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</si>
  <si>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</si>
  <si>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</si>
  <si>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</si>
  <si>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</si>
  <si>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</si>
  <si>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</si>
  <si>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</si>
  <si>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</si>
  <si>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</si>
  <si>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</si>
  <si>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</si>
  <si>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</si>
  <si>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</si>
  <si>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</si>
  <si>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</si>
  <si>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</si>
  <si>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</si>
  <si>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</si>
  <si>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</si>
  <si>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</si>
  <si>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</si>
  <si>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</si>
  <si>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</si>
  <si>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</si>
  <si>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</si>
  <si>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</si>
  <si>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</si>
  <si>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</si>
  <si>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</si>
  <si>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</si>
  <si>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</si>
  <si>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</si>
  <si>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</si>
  <si>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</si>
  <si>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</si>
  <si>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</si>
  <si>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</si>
  <si>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</si>
  <si>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</si>
  <si>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</si>
  <si>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</si>
  <si>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</si>
  <si>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</si>
  <si>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</si>
  <si>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</si>
  <si>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</si>
  <si>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</si>
  <si>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</si>
  <si>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</si>
  <si>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</si>
  <si>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</si>
  <si>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</si>
  <si>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</si>
  <si>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</si>
  <si>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</si>
  <si>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</si>
  <si>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</si>
  <si>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</si>
  <si>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</si>
  <si>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</si>
  <si>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</si>
  <si>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</si>
  <si>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</si>
  <si>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</si>
  <si>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</si>
  <si>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</si>
  <si>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</si>
  <si>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</si>
  <si>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</si>
  <si>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</si>
  <si>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</si>
  <si>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</si>
  <si>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</si>
  <si>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</si>
  <si>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</si>
  <si>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</si>
  <si>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</si>
  <si>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</si>
  <si>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</si>
  <si>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</si>
  <si>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</si>
  <si>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</si>
  <si>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</si>
  <si>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</si>
  <si>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</si>
  <si>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</si>
  <si>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</si>
  <si>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</si>
  <si>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</si>
  <si>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</si>
  <si>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</si>
  <si>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</si>
  <si>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</si>
  <si>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</si>
  <si>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</si>
  <si>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</si>
  <si>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</si>
  <si>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</si>
  <si>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</si>
  <si>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</si>
  <si>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</si>
  <si>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</si>
  <si>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</si>
  <si>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</si>
  <si>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</si>
  <si>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</si>
  <si>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</si>
  <si>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</si>
  <si>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</si>
  <si>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</si>
  <si>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</si>
  <si>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</si>
  <si>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</si>
  <si>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</si>
  <si>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</si>
  <si>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</si>
  <si>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</si>
  <si>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</si>
  <si>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</si>
  <si>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</si>
  <si>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</si>
  <si>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</si>
  <si>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</si>
  <si>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</si>
  <si>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</si>
  <si>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</si>
  <si>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</si>
  <si>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</si>
  <si>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</si>
  <si>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</si>
  <si>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</si>
  <si>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</si>
  <si>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</si>
  <si>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</si>
  <si>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</si>
  <si>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</si>
  <si>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</si>
  <si>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</si>
  <si>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</si>
  <si>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</si>
  <si>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</si>
  <si>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</si>
  <si>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</si>
  <si>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</si>
  <si>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</si>
  <si>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</si>
  <si>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</si>
  <si>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</si>
  <si>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</si>
  <si>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</si>
  <si>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</si>
  <si>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</si>
  <si>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</si>
  <si>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</si>
  <si>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</si>
  <si>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</si>
  <si>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</si>
  <si>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</si>
  <si>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</si>
  <si>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</si>
  <si>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</si>
  <si>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</si>
  <si>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</si>
  <si>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</si>
  <si>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</si>
  <si>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</si>
  <si>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</si>
  <si>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</si>
  <si>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</si>
  <si>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</si>
  <si>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</si>
  <si>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</si>
  <si>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</si>
  <si>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</si>
  <si>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</si>
  <si>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</si>
  <si>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</si>
  <si>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</si>
  <si>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</si>
  <si>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</si>
  <si>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</si>
  <si>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</si>
  <si>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</si>
  <si>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</si>
  <si>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</si>
  <si>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</si>
  <si>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</si>
  <si>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</si>
  <si>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</si>
  <si>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</si>
  <si>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</si>
  <si>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</si>
  <si>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</si>
  <si>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</si>
  <si>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</si>
  <si>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</si>
  <si>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</si>
  <si>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</si>
  <si>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</si>
  <si>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</si>
  <si>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</si>
  <si>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</si>
  <si>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</si>
  <si>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</si>
  <si>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</si>
  <si>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</si>
  <si>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</si>
  <si>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</si>
  <si>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</si>
  <si>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</si>
  <si>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</si>
  <si>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</si>
  <si>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</si>
  <si>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</si>
  <si>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</si>
  <si>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</si>
  <si>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</si>
  <si>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</si>
  <si>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</si>
  <si>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</si>
  <si>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</si>
  <si>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</si>
  <si>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</si>
  <si>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</si>
  <si>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</si>
  <si>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</si>
  <si>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</si>
  <si>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</si>
  <si>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</si>
  <si>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</si>
  <si>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</si>
  <si>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</si>
  <si>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</si>
  <si>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</si>
  <si>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</si>
  <si>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</si>
  <si>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</si>
  <si>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</si>
  <si>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</si>
  <si>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</si>
  <si>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</si>
  <si>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</si>
  <si>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</si>
  <si>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</si>
  <si>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</si>
  <si>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</si>
  <si>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</si>
  <si>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</si>
  <si>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</si>
  <si>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</si>
  <si>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</si>
  <si>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</si>
  <si>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</si>
  <si>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</si>
  <si>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</si>
  <si>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</si>
  <si>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</si>
  <si>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</si>
  <si>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</si>
  <si>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</si>
  <si>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</si>
  <si>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</si>
  <si>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</si>
  <si>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</si>
  <si>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</si>
  <si>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</si>
  <si>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</si>
  <si>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</si>
  <si>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</si>
  <si>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</si>
  <si>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</si>
  <si>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</si>
  <si>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</si>
  <si>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</si>
  <si>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</si>
  <si>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</si>
  <si>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</si>
  <si>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</si>
  <si>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</si>
  <si>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</si>
  <si>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</si>
  <si>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</si>
  <si>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</si>
  <si>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</si>
  <si>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</si>
  <si>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</si>
  <si>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</si>
  <si>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</si>
  <si>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</si>
  <si>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</si>
  <si>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</si>
  <si>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</si>
  <si>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</si>
  <si>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</si>
  <si>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</si>
  <si>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</si>
  <si>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</si>
  <si>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</si>
  <si>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</si>
  <si>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</si>
  <si>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</si>
  <si>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</si>
  <si>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</si>
  <si>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</si>
  <si>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</si>
  <si>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</si>
  <si>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</si>
  <si>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</si>
  <si>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</si>
  <si>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</si>
  <si>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</si>
  <si>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</si>
  <si>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</si>
  <si>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</si>
  <si>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</si>
  <si>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</si>
  <si>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</si>
  <si>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</si>
  <si>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</si>
  <si>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</si>
  <si>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</si>
  <si>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</si>
  <si>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</si>
  <si>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</si>
  <si>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</si>
  <si>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</si>
  <si>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</si>
  <si>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</si>
  <si>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</si>
  <si>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</si>
  <si>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</si>
  <si>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</si>
  <si>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</si>
  <si>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</si>
  <si>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</si>
  <si>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</si>
  <si>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</si>
  <si>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</si>
  <si>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</si>
  <si>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</si>
  <si>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</si>
  <si>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</si>
  <si>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</si>
  <si>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</si>
  <si>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</si>
  <si>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</si>
  <si>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</si>
  <si>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</si>
  <si>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</si>
  <si>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</si>
  <si>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</si>
  <si>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</si>
  <si>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</si>
  <si>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</si>
  <si>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</si>
  <si>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</si>
  <si>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</si>
  <si>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</si>
  <si>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</si>
  <si>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</si>
  <si>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</si>
  <si>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</si>
  <si>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</si>
  <si>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</si>
  <si>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</si>
  <si>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</si>
  <si>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</si>
  <si>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</si>
  <si>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</si>
  <si>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</si>
  <si>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</si>
  <si>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</si>
  <si>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</si>
  <si>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</si>
  <si>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</si>
  <si>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</si>
  <si>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</si>
  <si>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</si>
  <si>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</si>
  <si>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</si>
  <si>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</si>
  <si>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</si>
  <si>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</si>
  <si>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</si>
  <si>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</si>
  <si>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</si>
  <si>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</si>
  <si>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</si>
  <si>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</si>
  <si>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</si>
  <si>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</si>
  <si>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</si>
  <si>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</si>
  <si>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</si>
  <si>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</si>
  <si>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</si>
  <si>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</si>
  <si>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</si>
  <si>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</si>
  <si>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</si>
  <si>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</si>
  <si>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</si>
  <si>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</si>
  <si>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</si>
  <si>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</si>
  <si>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</si>
  <si>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</si>
  <si>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</si>
  <si>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</si>
  <si>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</si>
  <si>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</si>
  <si>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</si>
  <si>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</si>
  <si>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</si>
  <si>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</si>
  <si>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</si>
  <si>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</si>
  <si>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</si>
  <si>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</si>
  <si>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</si>
  <si>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</si>
  <si>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</si>
  <si>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</si>
  <si>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</si>
  <si>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</si>
  <si>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</si>
  <si>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</si>
  <si>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</si>
  <si>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</si>
  <si>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</si>
  <si>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</si>
  <si>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</si>
  <si>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</si>
  <si>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</si>
  <si>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</si>
  <si>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</si>
  <si>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</si>
  <si>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</si>
  <si>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</si>
  <si>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</si>
  <si>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</si>
  <si>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</si>
  <si>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</si>
  <si>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</si>
  <si>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</si>
  <si>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</si>
  <si>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</si>
  <si>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</si>
  <si>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</si>
  <si>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</si>
  <si>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</si>
  <si>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</si>
  <si>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</si>
  <si>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</si>
  <si>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</si>
  <si>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</si>
  <si>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</si>
  <si>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</si>
  <si>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</si>
  <si>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</si>
  <si>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</si>
  <si>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</si>
  <si>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</si>
  <si>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</si>
  <si>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</si>
  <si>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</si>
  <si>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</si>
  <si>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</si>
  <si>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</si>
  <si>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</si>
  <si>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</si>
  <si>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</si>
  <si>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</si>
  <si>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</si>
  <si>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</si>
  <si>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</si>
  <si>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</si>
  <si>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</si>
  <si>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</si>
  <si>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</si>
  <si>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</si>
  <si>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</si>
  <si>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</si>
  <si>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</si>
  <si>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</si>
  <si>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</si>
  <si>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</si>
  <si>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</si>
  <si>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</si>
  <si>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</si>
  <si>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</si>
  <si>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</si>
  <si>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</si>
  <si>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</si>
  <si>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</si>
  <si>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</si>
  <si>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</si>
  <si>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</si>
  <si>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</si>
  <si>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</si>
  <si>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</si>
  <si>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</si>
  <si>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</si>
  <si>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</si>
  <si>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</si>
  <si>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</si>
  <si>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</si>
  <si>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</si>
  <si>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</si>
  <si>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</si>
  <si>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</si>
  <si>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</si>
  <si>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</si>
  <si>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</si>
  <si>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</si>
  <si>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</si>
  <si>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</si>
  <si>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</si>
  <si>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</si>
  <si>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</si>
  <si>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</si>
  <si>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</si>
  <si>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</si>
  <si>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</si>
  <si>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</si>
  <si>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</si>
  <si>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</si>
  <si>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</si>
  <si>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</si>
  <si>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</si>
  <si>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</si>
  <si>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</si>
  <si>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</si>
  <si>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</si>
  <si>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</si>
  <si>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</si>
  <si>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</si>
  <si>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</si>
  <si>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</si>
  <si>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</si>
  <si>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</si>
  <si>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</si>
  <si>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</si>
  <si>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</si>
  <si>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</si>
  <si>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</si>
  <si>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</si>
  <si>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</si>
  <si>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</si>
  <si>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</si>
  <si>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</si>
  <si>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</si>
  <si>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</si>
  <si>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</si>
  <si>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</si>
  <si>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</si>
  <si>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</si>
  <si>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</si>
  <si>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</si>
  <si>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</si>
  <si>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</si>
  <si>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</si>
  <si>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</si>
  <si>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</si>
  <si>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</si>
  <si>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</si>
  <si>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</si>
  <si>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</si>
  <si>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</si>
  <si>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</si>
  <si>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</si>
  <si>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</si>
  <si>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</si>
  <si>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</si>
  <si>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</si>
  <si>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</si>
  <si>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</si>
  <si>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</si>
  <si>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</si>
  <si>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</si>
  <si>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</si>
  <si>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</si>
  <si>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</si>
  <si>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</si>
  <si>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</si>
  <si>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</si>
  <si>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</si>
  <si>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</si>
  <si>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</si>
  <si>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</si>
  <si>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</si>
  <si>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</si>
  <si>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</si>
  <si>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</si>
  <si>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</si>
  <si>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</si>
  <si>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</si>
  <si>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</si>
  <si>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</si>
  <si>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</si>
  <si>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</si>
  <si>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</si>
  <si>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</si>
  <si>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</si>
  <si>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</si>
  <si>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</si>
  <si>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</si>
  <si>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</si>
  <si>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</si>
  <si>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</si>
  <si>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</si>
  <si>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</si>
  <si>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</si>
  <si>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</si>
  <si>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</si>
  <si>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</si>
  <si>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</si>
  <si>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</si>
  <si>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</si>
  <si>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</si>
  <si>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</si>
  <si>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</si>
  <si>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</si>
  <si>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</si>
  <si>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</si>
  <si>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</si>
  <si>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</si>
  <si>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</si>
  <si>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</si>
  <si>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</si>
  <si>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</si>
  <si>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</si>
  <si>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</si>
  <si>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</si>
  <si>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</si>
  <si>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</si>
  <si>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</si>
  <si>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</si>
  <si>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</si>
  <si>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</si>
  <si>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</si>
  <si>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</si>
  <si>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</si>
  <si>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</si>
  <si>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</si>
  <si>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</si>
  <si>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</si>
  <si>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</si>
  <si>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</si>
  <si>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</si>
  <si>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</si>
  <si>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</si>
  <si>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</si>
  <si>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</si>
  <si>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</si>
  <si>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</si>
  <si>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</si>
  <si>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</si>
  <si>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</si>
  <si>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</si>
  <si>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</si>
  <si>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</si>
  <si>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</si>
  <si>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</si>
  <si>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</si>
  <si>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</si>
  <si>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</si>
  <si>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</si>
  <si>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</si>
  <si>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</si>
  <si>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</si>
  <si>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</si>
  <si>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</si>
  <si>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</si>
  <si>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</si>
  <si>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</si>
  <si>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</si>
  <si>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</si>
  <si>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</si>
  <si>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</si>
  <si>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</si>
  <si>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</si>
  <si>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</si>
  <si>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</si>
  <si>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</si>
  <si>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</si>
  <si>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</si>
  <si>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</si>
  <si>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</si>
  <si>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</si>
  <si>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</si>
  <si>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</si>
  <si>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</si>
  <si>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</si>
  <si>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</si>
  <si>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</si>
  <si>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</si>
  <si>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</si>
  <si>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</si>
  <si>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</si>
  <si>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</si>
  <si>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</si>
  <si>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</si>
  <si>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</si>
  <si>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</si>
  <si>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</si>
  <si>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</si>
  <si>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</si>
  <si>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</si>
  <si>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</si>
  <si>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</si>
  <si>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</si>
  <si>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</si>
  <si>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</si>
  <si>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</si>
  <si>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</si>
  <si>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</si>
  <si>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</si>
  <si>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</si>
  <si>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</si>
  <si>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</si>
  <si>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</si>
  <si>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</si>
  <si>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</si>
  <si>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</si>
  <si>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</si>
  <si>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</si>
  <si>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</si>
  <si>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</si>
  <si>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</si>
  <si>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</si>
  <si>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</si>
  <si>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</si>
  <si>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</si>
  <si>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</si>
  <si>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</si>
  <si>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</si>
  <si>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</si>
  <si>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</si>
  <si>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</si>
  <si>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</si>
  <si>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</si>
  <si>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</si>
  <si>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</si>
  <si>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</si>
  <si>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</si>
  <si>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</si>
  <si>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</si>
  <si>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</si>
  <si>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</si>
  <si>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</si>
  <si>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</si>
  <si>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</si>
  <si>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</si>
  <si>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</si>
  <si>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</si>
  <si>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</si>
  <si>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</si>
  <si>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</si>
  <si>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</si>
  <si>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</si>
  <si>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</si>
  <si>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</si>
  <si>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</si>
  <si>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</si>
  <si>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</si>
  <si>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</si>
  <si>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</si>
  <si>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</si>
  <si>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</si>
  <si>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</si>
  <si>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</si>
  <si>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</si>
  <si>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</si>
  <si>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</si>
  <si>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</si>
  <si>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</si>
  <si>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</si>
  <si>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</si>
  <si>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</si>
  <si>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</si>
  <si>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</si>
  <si>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</si>
  <si>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</si>
  <si>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</si>
  <si>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</si>
  <si>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</si>
  <si>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</si>
  <si>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</si>
  <si>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</si>
  <si>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</si>
  <si>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</si>
  <si>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</si>
  <si>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</si>
  <si>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</si>
  <si>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</si>
  <si>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</si>
  <si>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</si>
  <si>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</si>
  <si>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</si>
  <si>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</si>
  <si>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</si>
  <si>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</si>
  <si>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</si>
  <si>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</si>
  <si>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</si>
  <si>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</si>
  <si>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</si>
  <si>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</si>
  <si>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</si>
  <si>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</si>
  <si>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</si>
  <si>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</si>
  <si>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</si>
  <si>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</si>
  <si>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</si>
  <si>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</si>
  <si>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</si>
  <si>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</si>
  <si>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</si>
  <si>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</si>
  <si>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</si>
  <si>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</si>
  <si>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</si>
  <si>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</si>
  <si>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</si>
  <si>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</si>
  <si>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</si>
  <si>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</si>
  <si>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</si>
  <si>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</si>
  <si>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</si>
  <si>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</si>
  <si>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</si>
  <si>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</si>
  <si>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</si>
  <si>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</si>
  <si>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</si>
  <si>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</si>
  <si>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</si>
  <si>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</si>
  <si>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</si>
  <si>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</si>
  <si>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</si>
  <si>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</si>
  <si>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</si>
  <si>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</si>
  <si>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</si>
  <si>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</si>
  <si>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</si>
  <si>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</si>
  <si>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</si>
  <si>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</si>
  <si>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</si>
  <si>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</si>
  <si>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</si>
  <si>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</si>
  <si>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</si>
  <si>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</si>
  <si>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</si>
  <si>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</si>
  <si>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</si>
  <si>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</si>
  <si>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</si>
  <si>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</si>
  <si>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</si>
  <si>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</si>
  <si>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</si>
  <si>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</si>
  <si>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</si>
  <si>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</si>
  <si>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</si>
  <si>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</si>
  <si>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</si>
  <si>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</si>
  <si>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</si>
  <si>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</si>
  <si>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</si>
  <si>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</si>
  <si>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</si>
  <si>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</si>
  <si>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</si>
  <si>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</si>
  <si>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</si>
  <si>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</si>
  <si>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</si>
  <si>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</si>
  <si>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</si>
  <si>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</si>
  <si>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</si>
  <si>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</si>
  <si>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</si>
  <si>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</si>
  <si>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</si>
  <si>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</si>
  <si>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</si>
  <si>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</si>
  <si>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</si>
  <si>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</si>
  <si>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</si>
  <si>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</si>
  <si>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</si>
  <si>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</si>
  <si>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</si>
  <si>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</si>
  <si>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</si>
  <si>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</si>
  <si>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</si>
  <si>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</si>
  <si>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</si>
  <si>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</si>
  <si>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</si>
  <si>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</si>
  <si>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</si>
  <si>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</si>
  <si>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</si>
  <si>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</si>
  <si>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</si>
  <si>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</si>
  <si>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</si>
  <si>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</si>
  <si>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</si>
  <si>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</si>
  <si>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</si>
  <si>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</si>
  <si>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</si>
  <si>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</si>
  <si>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</si>
  <si>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</si>
  <si>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</si>
  <si>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</si>
  <si>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</si>
  <si>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</si>
  <si>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</si>
  <si>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</si>
  <si>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</si>
  <si>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</si>
  <si>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</si>
  <si>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</si>
  <si>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</si>
  <si>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</si>
  <si>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</si>
  <si>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</si>
  <si>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</si>
  <si>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</si>
  <si>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</si>
  <si>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</si>
  <si>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</si>
  <si>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</si>
  <si>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</si>
  <si>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</si>
  <si>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</si>
  <si>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</si>
  <si>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</si>
  <si>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</si>
  <si>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</si>
  <si>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</si>
  <si>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</si>
  <si>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</si>
  <si>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</si>
  <si>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</si>
  <si>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</si>
  <si>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</si>
  <si>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</si>
  <si>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</si>
  <si>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</si>
  <si>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</si>
  <si>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</si>
  <si>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</si>
  <si>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</si>
  <si>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</si>
  <si>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</si>
  <si>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</si>
  <si>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</si>
  <si>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</si>
  <si>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</si>
  <si>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</si>
  <si>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</si>
  <si>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</si>
  <si>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</si>
  <si>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</si>
  <si>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</si>
  <si>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</si>
  <si>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</si>
  <si>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</si>
  <si>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</si>
  <si>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</si>
  <si>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</si>
  <si>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</si>
  <si>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</si>
  <si>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</si>
  <si>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</si>
  <si>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</si>
  <si>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</si>
  <si>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</si>
  <si>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</si>
  <si>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</si>
  <si>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</si>
  <si>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</si>
  <si>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</si>
  <si>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</si>
  <si>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</si>
  <si>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</si>
  <si>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</si>
  <si>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</si>
  <si>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</si>
  <si>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</si>
  <si>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</si>
  <si>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</si>
  <si>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</si>
  <si>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</si>
  <si>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</si>
  <si>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</si>
  <si>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</si>
  <si>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</si>
  <si>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</si>
  <si>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</si>
  <si>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</si>
  <si>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</si>
  <si>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</si>
  <si>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</si>
  <si>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</si>
  <si>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</si>
  <si>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</si>
  <si>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</si>
  <si>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</si>
  <si>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</si>
  <si>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</si>
  <si>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</si>
  <si>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</si>
  <si>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</si>
  <si>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</si>
  <si>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</si>
  <si>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</si>
  <si>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</si>
  <si>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</si>
  <si>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</si>
  <si>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</si>
  <si>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</si>
  <si>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</si>
  <si>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</si>
  <si>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</si>
  <si>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</si>
  <si>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</si>
  <si>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</si>
  <si>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</si>
  <si>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</si>
  <si>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</si>
  <si>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</si>
  <si>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</si>
  <si>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</si>
  <si>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</si>
  <si>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</si>
  <si>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</si>
  <si>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</si>
  <si>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</si>
  <si>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</si>
  <si>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</si>
  <si>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</si>
  <si>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</si>
  <si>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</si>
  <si>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</si>
  <si>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</si>
  <si>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</si>
  <si>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</si>
  <si>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</si>
  <si>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</si>
  <si>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</si>
  <si>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</si>
  <si>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</si>
  <si>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</si>
  <si>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</si>
  <si>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</si>
  <si>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</si>
  <si>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</si>
  <si>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</si>
  <si>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</si>
  <si>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</si>
  <si>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</si>
  <si>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</si>
  <si>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</si>
  <si>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</si>
  <si>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</si>
  <si>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</si>
  <si>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</si>
  <si>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</si>
  <si>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</si>
  <si>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</si>
  <si>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</si>
  <si>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</si>
  <si>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</si>
  <si>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</si>
  <si>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</si>
  <si>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</si>
  <si>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</si>
  <si>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</si>
  <si>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</si>
  <si>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</si>
  <si>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</si>
  <si>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</si>
  <si>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</si>
  <si>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</si>
  <si>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</si>
  <si>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</si>
  <si>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</si>
  <si>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</si>
  <si>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</si>
  <si>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</si>
  <si>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</si>
  <si>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</si>
  <si>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</si>
  <si>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</si>
  <si>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</si>
  <si>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</si>
  <si>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</si>
  <si>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</si>
  <si>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</si>
  <si>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</si>
  <si>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</si>
  <si>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</si>
  <si>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</si>
  <si>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</si>
  <si>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</si>
  <si>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</si>
  <si>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</si>
  <si>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</si>
  <si>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</si>
  <si>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</si>
  <si>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</si>
  <si>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</si>
  <si>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</si>
  <si>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</si>
  <si>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</si>
  <si>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</si>
  <si>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</si>
  <si>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</si>
  <si>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</si>
  <si>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</si>
  <si>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</si>
  <si>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</si>
  <si>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</si>
  <si>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</si>
  <si>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</si>
  <si>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</si>
  <si>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</si>
  <si>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</si>
  <si>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</si>
  <si>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</si>
  <si>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</si>
  <si>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</si>
  <si>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</si>
  <si>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</si>
  <si>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</si>
  <si>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</si>
  <si>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</si>
  <si>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</si>
  <si>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</si>
  <si>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</si>
  <si>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</si>
  <si>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</si>
  <si>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</si>
  <si>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</si>
  <si>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</si>
  <si>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</si>
  <si>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</si>
  <si>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</si>
  <si>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</si>
  <si>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</si>
  <si>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</si>
  <si>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</si>
  <si>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</si>
  <si>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</si>
  <si>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</si>
  <si>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</si>
  <si>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</si>
  <si>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</si>
  <si>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</si>
  <si>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</si>
  <si>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</si>
  <si>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</si>
  <si>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</si>
  <si>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</si>
  <si>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</si>
  <si>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</si>
  <si>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</si>
  <si>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</si>
  <si>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</si>
  <si>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</si>
  <si>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</si>
  <si>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</si>
  <si>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</si>
  <si>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</si>
  <si>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</si>
  <si>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</si>
  <si>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</si>
  <si>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</si>
  <si>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</si>
  <si>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</si>
  <si>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</si>
  <si>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</si>
  <si>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</si>
  <si>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</si>
  <si>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</si>
  <si>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</si>
  <si>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</si>
  <si>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</si>
  <si>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</si>
  <si>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</si>
  <si>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</si>
  <si>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</si>
  <si>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</si>
  <si>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</si>
  <si>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</si>
  <si>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</si>
  <si>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</si>
  <si>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</si>
  <si>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</si>
  <si>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</si>
  <si>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</si>
  <si>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</si>
  <si>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</si>
  <si>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</si>
  <si>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</si>
  <si>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</si>
  <si>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</si>
  <si>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</si>
  <si>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</si>
  <si>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</si>
  <si>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</si>
  <si>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</si>
  <si>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</si>
  <si>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</si>
  <si>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</si>
  <si>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</si>
  <si>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</si>
  <si>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</si>
  <si>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</si>
  <si>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</si>
  <si>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</si>
  <si>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</si>
  <si>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</si>
  <si>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</si>
  <si>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</si>
  <si>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</si>
  <si>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</si>
  <si>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</si>
  <si>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</si>
  <si>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</si>
  <si>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</si>
  <si>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</si>
  <si>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</si>
  <si>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</si>
  <si>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</si>
  <si>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</si>
  <si>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</si>
  <si>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</si>
  <si>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</si>
  <si>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</si>
  <si>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</si>
  <si>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</si>
  <si>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</si>
  <si>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</si>
  <si>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</si>
  <si>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</si>
  <si>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</si>
  <si>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</si>
  <si>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</si>
  <si>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</si>
  <si>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</si>
  <si>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</si>
  <si>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</si>
  <si>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</si>
  <si>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</si>
  <si>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</si>
  <si>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</si>
  <si>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</si>
  <si>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</si>
  <si>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</si>
  <si>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</si>
  <si>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</si>
  <si>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</si>
  <si>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</si>
  <si>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</si>
  <si>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</si>
  <si>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</si>
  <si>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</si>
  <si>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</si>
  <si>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</si>
  <si>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</si>
  <si>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</si>
  <si>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</si>
  <si>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</si>
  <si>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</si>
  <si>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</si>
  <si>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</si>
  <si>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</si>
  <si>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</si>
  <si>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</si>
  <si>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</si>
  <si>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</si>
  <si>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</si>
  <si>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</si>
  <si>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</si>
  <si>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</si>
  <si>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</si>
  <si>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</si>
  <si>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</si>
  <si>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</si>
  <si>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</si>
  <si>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</si>
  <si>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</si>
  <si>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</si>
  <si>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</si>
  <si>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</si>
  <si>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</si>
  <si>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</si>
  <si>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</si>
  <si>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</si>
  <si>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</si>
  <si>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</si>
  <si>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</si>
  <si>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</si>
  <si>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</si>
  <si>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</si>
  <si>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</si>
  <si>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</si>
  <si>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</si>
  <si>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</si>
  <si>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</si>
  <si>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</si>
  <si>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</si>
  <si>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</si>
  <si>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</si>
  <si>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</si>
  <si>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</si>
  <si>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</si>
  <si>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</si>
  <si>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</si>
  <si>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</si>
  <si>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</si>
  <si>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</si>
  <si>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</si>
  <si>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</si>
  <si>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</si>
  <si>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</si>
  <si>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</si>
  <si>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</si>
  <si>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</si>
  <si>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</si>
  <si>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</si>
  <si>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</si>
  <si>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</si>
  <si>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</si>
  <si>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</si>
  <si>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</si>
  <si>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</si>
  <si>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</si>
  <si>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</si>
  <si>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</si>
  <si>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</si>
  <si>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</si>
  <si>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</si>
  <si>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</si>
  <si>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</si>
  <si>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</si>
  <si>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</si>
  <si>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</si>
  <si>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</si>
  <si>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</si>
  <si>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</si>
  <si>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</si>
  <si>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</si>
  <si>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</si>
  <si>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</si>
  <si>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</si>
  <si>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</si>
  <si>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</si>
  <si>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</si>
  <si>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</si>
  <si>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</si>
  <si>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</si>
  <si>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</si>
  <si>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</si>
  <si>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</si>
  <si>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</si>
  <si>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</si>
  <si>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</si>
  <si>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</si>
  <si>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</si>
  <si>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</si>
  <si>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</si>
  <si>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</si>
  <si>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</si>
  <si>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</si>
  <si>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</si>
  <si>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</si>
  <si>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</si>
  <si>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</si>
  <si>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</si>
  <si>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</si>
  <si>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</si>
  <si>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</si>
  <si>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</si>
  <si>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</si>
  <si>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</si>
  <si>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</si>
  <si>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</si>
  <si>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</si>
  <si>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</si>
  <si>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</si>
  <si>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</si>
  <si>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</si>
  <si>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</si>
  <si>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</si>
  <si>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</si>
  <si>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</si>
  <si>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</si>
  <si>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</si>
  <si>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</si>
  <si>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</si>
  <si>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</si>
  <si>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</si>
  <si>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</si>
  <si>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</si>
  <si>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</si>
  <si>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</si>
  <si>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</si>
  <si>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</si>
  <si>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</si>
  <si>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</si>
  <si>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</si>
  <si>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</si>
  <si>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</si>
  <si>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</si>
  <si>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</si>
  <si>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</si>
  <si>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</si>
  <si>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</si>
  <si>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</si>
  <si>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</si>
  <si>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</si>
  <si>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</si>
  <si>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</si>
  <si>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</si>
  <si>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</si>
  <si>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</si>
  <si>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</si>
  <si>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</si>
  <si>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</si>
  <si>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</si>
  <si>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</si>
  <si>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</si>
  <si>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</si>
  <si>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</si>
  <si>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</si>
  <si>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</si>
  <si>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</si>
  <si>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</si>
  <si>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</si>
  <si>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</si>
  <si>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</si>
  <si>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</si>
  <si>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</si>
  <si>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</si>
  <si>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</si>
  <si>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</si>
  <si>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</si>
  <si>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</si>
  <si>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</si>
  <si>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</si>
  <si>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</si>
  <si>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</si>
  <si>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</si>
  <si>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</si>
  <si>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</si>
  <si>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</si>
  <si>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</si>
  <si>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</si>
  <si>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</si>
  <si>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</si>
  <si>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</si>
  <si>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</si>
  <si>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</si>
  <si>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</si>
  <si>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</si>
  <si>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</si>
  <si>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</si>
  <si>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</si>
  <si>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</si>
  <si>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</si>
  <si>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</si>
  <si>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</si>
  <si>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</si>
  <si>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</si>
  <si>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</si>
  <si>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</si>
  <si>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</si>
  <si>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</si>
  <si>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</si>
  <si>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</si>
  <si>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</si>
  <si>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</si>
  <si>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</si>
  <si>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</si>
  <si>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</si>
  <si>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</si>
  <si>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</si>
  <si>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</si>
  <si>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</si>
  <si>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</si>
  <si>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</si>
  <si>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</si>
  <si>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</si>
  <si>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</si>
  <si>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</si>
  <si>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</si>
  <si>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</si>
  <si>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</si>
  <si>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</si>
  <si>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</si>
  <si>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</si>
  <si>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</si>
  <si>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</si>
  <si>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</si>
  <si>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</si>
  <si>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</si>
  <si>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</si>
  <si>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</si>
  <si>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</si>
  <si>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</si>
  <si>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</si>
  <si>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</si>
  <si>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</si>
  <si>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</si>
  <si>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</si>
  <si>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</si>
  <si>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</si>
  <si>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</si>
  <si>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</si>
  <si>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</si>
  <si>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</si>
  <si>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</si>
  <si>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</si>
  <si>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</si>
  <si>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</si>
  <si>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</si>
  <si>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</si>
  <si>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</si>
  <si>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</si>
  <si>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</si>
  <si>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</si>
  <si>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</si>
  <si>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</si>
  <si>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</si>
  <si>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</si>
  <si>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</si>
  <si>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</si>
  <si>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</si>
  <si>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</si>
  <si>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</si>
  <si>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</si>
  <si>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</si>
  <si>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</si>
  <si>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</si>
  <si>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</si>
  <si>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</si>
  <si>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</si>
  <si>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</si>
  <si>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</si>
  <si>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</si>
  <si>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</si>
  <si>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</si>
  <si>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</si>
  <si>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</si>
  <si>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</si>
  <si>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</si>
  <si>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</si>
  <si>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</si>
  <si>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</si>
  <si>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</si>
  <si>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</si>
  <si>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</si>
  <si>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</si>
  <si>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</si>
  <si>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</si>
  <si>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</si>
  <si>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</si>
  <si>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</si>
  <si>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</si>
  <si>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</si>
  <si>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</si>
  <si>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</si>
  <si>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</si>
  <si>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</si>
  <si>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</si>
  <si>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</si>
  <si>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</si>
  <si>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</si>
  <si>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</si>
  <si>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</si>
  <si>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</si>
  <si>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</si>
  <si>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</si>
  <si>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</si>
  <si>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</si>
  <si>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</si>
  <si>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</si>
  <si>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</si>
  <si>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</si>
  <si>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</si>
  <si>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</si>
  <si>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</si>
  <si>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</si>
  <si>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</si>
  <si>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</si>
  <si>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</si>
  <si>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</si>
  <si>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</si>
  <si>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</si>
  <si>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</si>
  <si>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</si>
  <si>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</si>
  <si>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</si>
  <si>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</si>
  <si>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</si>
  <si>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</si>
  <si>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</si>
  <si>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</si>
  <si>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</si>
  <si>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</si>
  <si>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</si>
  <si>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</si>
  <si>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</si>
  <si>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</si>
  <si>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</si>
  <si>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</si>
  <si>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</si>
  <si>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</si>
  <si>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</si>
  <si>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</si>
  <si>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</si>
  <si>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</si>
  <si>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</si>
  <si>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</si>
  <si>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</si>
  <si>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</si>
  <si>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</si>
  <si>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</si>
  <si>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</si>
  <si>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</si>
  <si>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</si>
  <si>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</si>
  <si>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</si>
  <si>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</si>
  <si>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</si>
  <si>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</si>
  <si>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</si>
  <si>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</si>
  <si>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</si>
  <si>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</si>
  <si>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</si>
  <si>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</si>
  <si>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</si>
  <si>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</si>
  <si>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</si>
  <si>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</si>
  <si>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</si>
  <si>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</si>
  <si>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</si>
  <si>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</si>
  <si>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</si>
  <si>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</si>
  <si>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</si>
  <si>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</si>
  <si>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</si>
  <si>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</si>
  <si>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</si>
  <si>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</si>
  <si>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</si>
  <si>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</si>
  <si>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</si>
  <si>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</si>
  <si>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</si>
  <si>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</si>
  <si>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</si>
  <si>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</si>
  <si>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</si>
  <si>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</si>
  <si>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</si>
  <si>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</si>
  <si>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</si>
  <si>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</si>
  <si>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</si>
  <si>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</si>
  <si>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</si>
  <si>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</si>
  <si>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</si>
  <si>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</si>
  <si>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</si>
  <si>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</si>
  <si>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</si>
  <si>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</si>
  <si>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</si>
  <si>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</si>
  <si>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</si>
  <si>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</si>
  <si>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</si>
  <si>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</si>
  <si>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</si>
  <si>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</si>
  <si>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</si>
  <si>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</si>
  <si>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</si>
  <si>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</si>
  <si>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</si>
  <si>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</si>
  <si>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</si>
  <si>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</si>
  <si>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</si>
  <si>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</si>
  <si>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</si>
  <si>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</si>
  <si>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</si>
  <si>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</si>
  <si>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</si>
  <si>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</si>
  <si>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</si>
  <si>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</si>
  <si>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</si>
  <si>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</si>
  <si>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</si>
  <si>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</si>
  <si>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</si>
  <si>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</si>
  <si>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</si>
  <si>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</si>
  <si>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</si>
  <si>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</si>
  <si>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</si>
  <si>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</si>
  <si>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</si>
  <si>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</si>
  <si>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</si>
  <si>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</si>
  <si>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</si>
  <si>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</si>
  <si>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</si>
  <si>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</si>
  <si>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</si>
  <si>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</si>
  <si>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</si>
  <si>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</si>
  <si>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</si>
  <si>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</si>
  <si>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</si>
  <si>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</si>
  <si>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</si>
  <si>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</si>
  <si>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</si>
  <si>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</si>
  <si>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</si>
  <si>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</si>
  <si>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</si>
  <si>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</si>
  <si>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</si>
  <si>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</si>
  <si>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</si>
  <si>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</si>
  <si>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</si>
  <si>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</si>
  <si>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</si>
  <si>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</si>
  <si>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</si>
  <si>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</si>
  <si>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</si>
  <si>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</si>
  <si>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</si>
  <si>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</si>
  <si>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</si>
  <si>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</si>
  <si>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</si>
  <si>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</si>
  <si>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</si>
  <si>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</si>
  <si>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</si>
  <si>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</si>
  <si>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</si>
  <si>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</si>
  <si>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</si>
  <si>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</si>
  <si>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</si>
  <si>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</si>
  <si>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</si>
  <si>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</si>
  <si>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</si>
  <si>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</si>
  <si>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</si>
  <si>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</si>
  <si>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</si>
  <si>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</si>
  <si>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</si>
  <si>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</si>
  <si>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</si>
  <si>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</si>
  <si>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</si>
  <si>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</si>
  <si>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</si>
  <si>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</si>
  <si>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</si>
  <si>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</si>
  <si>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</si>
  <si>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</si>
  <si>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</si>
  <si>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</si>
  <si>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</si>
  <si>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</si>
  <si>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</si>
  <si>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</si>
  <si>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</si>
  <si>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</si>
  <si>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</si>
  <si>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</si>
  <si>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</si>
  <si>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</si>
  <si>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</si>
  <si>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</si>
  <si>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</si>
  <si>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</si>
  <si>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</si>
  <si>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</si>
  <si>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</si>
  <si>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</si>
  <si>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</si>
  <si>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</si>
  <si>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</si>
  <si>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</si>
  <si>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</si>
  <si>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</si>
  <si>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</si>
  <si>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</si>
  <si>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</si>
  <si>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</si>
  <si>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</si>
  <si>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</si>
  <si>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</si>
  <si>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</si>
  <si>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</si>
  <si>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</si>
  <si>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</si>
  <si>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</si>
  <si>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</si>
  <si>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</si>
  <si>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</si>
  <si>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</si>
  <si>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</si>
  <si>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</si>
  <si>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</si>
  <si>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</si>
  <si>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</si>
  <si>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</si>
  <si>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</si>
  <si>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</si>
  <si>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</si>
  <si>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</si>
  <si>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</si>
  <si>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</si>
  <si>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</si>
  <si>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</si>
  <si>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</si>
  <si>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</si>
  <si>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</si>
  <si>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</si>
  <si>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</si>
  <si>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</si>
  <si>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</si>
  <si>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</si>
  <si>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</si>
  <si>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</si>
  <si>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</si>
  <si>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</si>
  <si>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</si>
  <si>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</si>
  <si>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</si>
  <si>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</si>
  <si>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</si>
  <si>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</si>
  <si>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</si>
  <si>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</si>
  <si>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</si>
  <si>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</si>
  <si>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</si>
  <si>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</si>
  <si>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</si>
  <si>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</si>
  <si>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</si>
  <si>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</si>
  <si>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</si>
  <si>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</si>
  <si>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</si>
  <si>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</si>
  <si>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</si>
  <si>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</si>
  <si>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</si>
  <si>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</si>
  <si>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</si>
  <si>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</si>
  <si>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</si>
  <si>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</si>
  <si>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</si>
  <si>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</si>
  <si>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</si>
  <si>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</si>
  <si>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</si>
  <si>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</si>
  <si>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</si>
  <si>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</si>
  <si>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</si>
  <si>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</si>
  <si>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</si>
  <si>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</si>
  <si>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</si>
  <si>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</si>
  <si>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</si>
  <si>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</si>
  <si>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</si>
  <si>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</si>
  <si>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</si>
  <si>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</si>
  <si>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</si>
  <si>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</si>
  <si>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</si>
  <si>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</si>
  <si>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</si>
  <si>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</si>
  <si>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</si>
  <si>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</si>
  <si>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</si>
  <si>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</si>
  <si>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</si>
  <si>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</si>
  <si>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</si>
  <si>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</si>
  <si>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</si>
  <si>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</si>
  <si>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</si>
  <si>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</si>
  <si>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</si>
  <si>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</si>
  <si>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</si>
  <si>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</si>
  <si>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</si>
  <si>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</si>
  <si>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</si>
  <si>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</si>
  <si>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</si>
  <si>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</si>
  <si>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</si>
  <si>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</si>
  <si>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</si>
  <si>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</si>
  <si>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</si>
  <si>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</si>
  <si>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</si>
  <si>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</si>
  <si>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</si>
  <si>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</si>
  <si>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</si>
  <si>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</si>
  <si>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</si>
  <si>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</si>
  <si>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</si>
  <si>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</si>
  <si>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</si>
  <si>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</si>
  <si>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</si>
  <si>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</si>
  <si>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</si>
  <si>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</si>
  <si>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</si>
  <si>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</si>
  <si>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</si>
  <si>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</si>
  <si>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</si>
  <si>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</si>
  <si>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</si>
  <si>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</si>
  <si>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</si>
  <si>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</si>
  <si>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</si>
  <si>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</si>
  <si>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</si>
  <si>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</si>
  <si>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</si>
  <si>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</si>
  <si>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</si>
  <si>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</si>
  <si>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</si>
  <si>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</si>
  <si>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</si>
  <si>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</si>
  <si>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</si>
  <si>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</si>
  <si>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</si>
  <si>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</si>
  <si>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</si>
  <si>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</si>
  <si>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</si>
  <si>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</si>
  <si>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</si>
  <si>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</si>
  <si>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</si>
  <si>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</si>
  <si>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</si>
  <si>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</si>
  <si>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</si>
  <si>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</si>
  <si>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</si>
  <si>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</si>
  <si>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</si>
  <si>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</si>
  <si>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</si>
  <si>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</si>
  <si>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</si>
  <si>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</si>
  <si>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</si>
  <si>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</si>
  <si>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</si>
  <si>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</si>
  <si>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</si>
  <si>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</si>
  <si>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</si>
  <si>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</si>
  <si>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</si>
  <si>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</si>
  <si>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</si>
  <si>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</si>
  <si>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</si>
  <si>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</si>
  <si>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</si>
  <si>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</si>
  <si>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</si>
  <si>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</si>
  <si>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</si>
  <si>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</si>
  <si>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</si>
  <si>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</si>
  <si>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</si>
  <si>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</si>
  <si>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</si>
  <si>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</si>
  <si>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</si>
  <si>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</si>
  <si>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</si>
  <si>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</si>
  <si>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</si>
  <si>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</si>
  <si>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</si>
  <si>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</si>
  <si>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</si>
  <si>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</si>
  <si>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</si>
  <si>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</si>
  <si>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</si>
  <si>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</si>
  <si>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</si>
  <si>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</si>
  <si>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</si>
  <si>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</si>
  <si>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</si>
  <si>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</si>
  <si>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</si>
  <si>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</si>
  <si>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</si>
  <si>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</si>
  <si>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</si>
  <si>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</si>
  <si>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</si>
  <si>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</si>
  <si>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</si>
  <si>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</si>
  <si>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</si>
  <si>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</si>
  <si>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</si>
  <si>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</si>
  <si>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</si>
  <si>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</si>
  <si>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</si>
  <si>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</si>
  <si>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</si>
  <si>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</si>
  <si>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</si>
  <si>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</si>
  <si>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</si>
  <si>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</si>
  <si>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</si>
  <si>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</si>
  <si>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</si>
  <si>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</si>
  <si>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</si>
  <si>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</si>
  <si>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</si>
  <si>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</si>
  <si>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</si>
  <si>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</si>
  <si>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</si>
  <si>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</si>
  <si>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</si>
  <si>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</si>
  <si>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</si>
  <si>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</si>
  <si>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</si>
  <si>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</si>
  <si>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</si>
  <si>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</si>
  <si>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</si>
  <si>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</si>
  <si>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</si>
  <si>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</si>
  <si>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</si>
  <si>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</si>
  <si>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</si>
  <si>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</si>
  <si>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</si>
  <si>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</si>
  <si>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</si>
  <si>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</si>
  <si>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</si>
  <si>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</si>
  <si>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</si>
  <si>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</si>
  <si>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</si>
  <si>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</si>
  <si>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</si>
  <si>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</si>
  <si>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</si>
  <si>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</si>
  <si>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</si>
  <si>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</si>
  <si>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</si>
  <si>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</si>
  <si>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</si>
  <si>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</si>
  <si>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</si>
  <si>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</si>
  <si>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</si>
  <si>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</si>
  <si>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</si>
  <si>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</si>
  <si>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</si>
  <si>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</si>
  <si>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</si>
  <si>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</si>
  <si>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</si>
  <si>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</si>
  <si>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</si>
  <si>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</si>
  <si>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</si>
  <si>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</si>
  <si>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</si>
  <si>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</si>
  <si>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</si>
  <si>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</si>
  <si>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</si>
  <si>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</si>
  <si>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</si>
  <si>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</si>
  <si>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</si>
  <si>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</si>
  <si>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</si>
  <si>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</si>
  <si>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</si>
  <si>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</si>
  <si>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</si>
  <si>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</si>
  <si>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</si>
  <si>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</si>
  <si>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</si>
  <si>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</si>
  <si>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</si>
  <si>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</si>
  <si>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</si>
  <si>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</si>
  <si>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</si>
  <si>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</si>
  <si>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</si>
  <si>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</si>
  <si>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</si>
  <si>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</si>
  <si>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</si>
  <si>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</si>
  <si>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</si>
  <si>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</si>
  <si>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</si>
  <si>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</si>
  <si>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</si>
  <si>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</si>
  <si>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</si>
  <si>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</si>
  <si>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</si>
  <si>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</si>
  <si>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</si>
  <si>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</si>
  <si>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</si>
  <si>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</si>
  <si>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</si>
  <si>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</si>
  <si>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</si>
  <si>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</si>
  <si>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</si>
  <si>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</si>
  <si>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</si>
  <si>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</si>
  <si>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</si>
  <si>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</si>
  <si>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</si>
  <si>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</si>
  <si>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</si>
  <si>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</si>
  <si>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</si>
  <si>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</si>
  <si>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</si>
  <si>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</si>
  <si>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</si>
  <si>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</si>
  <si>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</si>
  <si>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</si>
  <si>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</si>
  <si>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</si>
  <si>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</si>
  <si>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</si>
  <si>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</si>
  <si>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</si>
  <si>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</si>
  <si>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</si>
  <si>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</si>
  <si>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</si>
  <si>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</si>
  <si>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</si>
  <si>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</si>
  <si>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</si>
  <si>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</si>
  <si>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</si>
  <si>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</si>
  <si>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</si>
  <si>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</si>
  <si>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</si>
  <si>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</si>
  <si>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</si>
  <si>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</si>
  <si>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</si>
  <si>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</si>
  <si>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</si>
  <si>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</si>
  <si>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</si>
  <si>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</si>
  <si>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</si>
  <si>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</si>
  <si>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</si>
  <si>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</si>
  <si>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</si>
  <si>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</si>
  <si>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</si>
  <si>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</si>
  <si>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</si>
  <si>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</si>
  <si>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</si>
  <si>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</si>
  <si>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</si>
  <si>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</si>
  <si>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</si>
  <si>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</si>
  <si>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</si>
  <si>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</si>
  <si>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</si>
  <si>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</si>
  <si>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</si>
  <si>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</si>
  <si>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</si>
  <si>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</si>
  <si>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</si>
  <si>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</si>
  <si>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</si>
  <si>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</si>
  <si>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</si>
  <si>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</si>
  <si>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</si>
  <si>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</si>
  <si>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</si>
  <si>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</si>
  <si>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</si>
  <si>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</si>
  <si>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</si>
  <si>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</si>
  <si>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</si>
  <si>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</si>
  <si>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</si>
  <si>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</si>
  <si>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</si>
  <si>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</si>
  <si>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</si>
  <si>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</si>
  <si>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</si>
  <si>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</si>
  <si>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</si>
  <si>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</si>
  <si>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</si>
  <si>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</si>
  <si>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</si>
  <si>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</si>
  <si>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</si>
  <si>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</si>
  <si>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</si>
  <si>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</si>
  <si>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</si>
  <si>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</si>
  <si>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</si>
  <si>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</si>
  <si>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</si>
  <si>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</si>
  <si>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</si>
  <si>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</si>
  <si>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</si>
  <si>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</si>
  <si>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</si>
  <si>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</si>
  <si>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</si>
  <si>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</si>
  <si>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</si>
  <si>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</si>
  <si>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</si>
  <si>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</si>
  <si>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</si>
  <si>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</si>
  <si>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</si>
  <si>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</si>
  <si>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</si>
  <si>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</si>
  <si>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</si>
  <si>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</si>
  <si>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</si>
  <si>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</si>
  <si>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</si>
  <si>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</si>
  <si>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</si>
  <si>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</si>
  <si>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</si>
  <si>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</si>
  <si>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</si>
  <si>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</si>
  <si>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</si>
  <si>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</si>
  <si>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</si>
  <si>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</si>
  <si>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</si>
  <si>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</si>
  <si>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</si>
  <si>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</si>
  <si>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</si>
  <si>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</si>
  <si>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</si>
  <si>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</si>
  <si>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</si>
  <si>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</si>
  <si>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</si>
  <si>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</si>
  <si>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</si>
  <si>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</si>
  <si>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</si>
  <si>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</si>
  <si>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</si>
  <si>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</si>
  <si>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</si>
  <si>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</si>
  <si>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</si>
  <si>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</si>
  <si>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</si>
  <si>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</si>
  <si>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</si>
  <si>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</si>
  <si>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</si>
  <si>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</si>
  <si>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</si>
  <si>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</si>
  <si>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</si>
  <si>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</si>
  <si>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</si>
  <si>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</si>
  <si>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</si>
  <si>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</si>
  <si>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</si>
  <si>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</si>
  <si>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</si>
  <si>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</si>
  <si>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</si>
  <si>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</si>
  <si>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</si>
  <si>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</si>
  <si>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</si>
  <si>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</si>
  <si>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</si>
  <si>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</si>
  <si>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</si>
  <si>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</si>
  <si>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</si>
  <si>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</si>
  <si>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</si>
  <si>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</si>
  <si>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</si>
  <si>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</si>
  <si>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</si>
  <si>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</si>
  <si>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</si>
  <si>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</si>
  <si>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</si>
  <si>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</si>
  <si>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</si>
  <si>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</si>
  <si>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</si>
  <si>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</si>
  <si>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</si>
  <si>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</si>
  <si>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</si>
  <si>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</si>
  <si>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</si>
  <si>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</si>
  <si>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</si>
  <si>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</si>
  <si>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</si>
  <si>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</si>
  <si>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</si>
  <si>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</si>
  <si>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</si>
  <si>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</si>
  <si>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</si>
  <si>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</si>
  <si>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</si>
  <si>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</si>
  <si>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</si>
  <si>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</si>
  <si>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</si>
  <si>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</si>
  <si>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</si>
  <si>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</si>
  <si>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</si>
  <si>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</si>
  <si>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</si>
  <si>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</si>
  <si>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</si>
  <si>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</si>
  <si>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</si>
  <si>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</si>
  <si>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</si>
  <si>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</si>
  <si>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</si>
  <si>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</si>
  <si>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</si>
  <si>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</si>
  <si>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</si>
  <si>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</si>
  <si>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</si>
  <si>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</si>
  <si>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</si>
  <si>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</si>
  <si>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</si>
  <si>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</si>
  <si>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</si>
  <si>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</si>
  <si>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</si>
  <si>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</si>
  <si>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</si>
  <si>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</si>
  <si>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</si>
  <si>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</si>
  <si>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</si>
  <si>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</si>
  <si>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</si>
  <si>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</si>
  <si>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</si>
  <si>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</si>
  <si>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</si>
  <si>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</si>
  <si>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</si>
  <si>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</si>
  <si>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</si>
  <si>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</si>
  <si>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</si>
  <si>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</si>
  <si>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</si>
  <si>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</si>
  <si>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</si>
  <si>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</si>
  <si>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</si>
  <si>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</si>
  <si>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</si>
  <si>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</si>
  <si>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</si>
  <si>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</si>
  <si>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</si>
  <si>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</si>
  <si>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</si>
  <si>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</si>
  <si>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</si>
  <si>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</si>
  <si>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</si>
  <si>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</si>
  <si>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</si>
  <si>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</si>
  <si>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</si>
  <si>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</si>
  <si>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</si>
  <si>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</si>
  <si>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</si>
  <si>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</si>
  <si>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</si>
  <si>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</si>
  <si>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</si>
  <si>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</si>
  <si>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</si>
  <si>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</si>
  <si>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</si>
  <si>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</si>
  <si>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</si>
  <si>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</si>
  <si>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</si>
  <si>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</si>
  <si>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</si>
  <si>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</si>
  <si>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</si>
  <si>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</si>
  <si>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</si>
  <si>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</si>
  <si>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</si>
  <si>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</si>
  <si>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</si>
  <si>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</si>
  <si>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</si>
  <si>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</si>
  <si>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</si>
  <si>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</si>
  <si>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</si>
  <si>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</si>
  <si>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</si>
  <si>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</si>
  <si>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</si>
  <si>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</si>
  <si>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</si>
  <si>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</si>
  <si>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</si>
  <si>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</si>
  <si>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</si>
  <si>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</si>
  <si>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</si>
  <si>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</si>
  <si>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</si>
  <si>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</si>
  <si>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</si>
  <si>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</si>
  <si>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</si>
  <si>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</si>
  <si>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</si>
  <si>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</si>
  <si>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</si>
  <si>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</si>
  <si>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</si>
  <si>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</si>
  <si>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</si>
  <si>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</si>
  <si>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</si>
  <si>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</si>
  <si>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</si>
  <si>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</si>
  <si>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</si>
  <si>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</si>
  <si>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</si>
  <si>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</si>
  <si>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</si>
  <si>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</si>
  <si>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</si>
  <si>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</si>
  <si>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</si>
  <si>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</si>
  <si>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</si>
  <si>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</si>
  <si>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</si>
  <si>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</si>
  <si>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</si>
  <si>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</si>
  <si>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</si>
  <si>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</si>
  <si>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</si>
  <si>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</si>
  <si>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</si>
  <si>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</si>
  <si>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</si>
  <si>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</si>
  <si>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</si>
  <si>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</si>
  <si>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</si>
  <si>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</si>
  <si>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</si>
  <si>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</si>
  <si>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</si>
  <si>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</si>
  <si>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</si>
  <si>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</si>
  <si>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</si>
  <si>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</si>
  <si>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</si>
  <si>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</si>
  <si>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</si>
  <si>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</si>
  <si>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</si>
  <si>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</si>
  <si>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</si>
  <si>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</si>
  <si>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</si>
  <si>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</si>
  <si>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</si>
  <si>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</si>
  <si>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</si>
  <si>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</si>
  <si>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</si>
  <si>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</si>
  <si>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</si>
  <si>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</si>
  <si>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</si>
  <si>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</si>
  <si>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</si>
  <si>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</si>
  <si>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</si>
  <si>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</si>
  <si>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</si>
  <si>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</si>
  <si>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</si>
  <si>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</si>
  <si>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</si>
  <si>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</si>
  <si>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</si>
  <si>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</si>
  <si>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</si>
  <si>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</si>
  <si>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</si>
  <si>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</si>
  <si>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</si>
  <si>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</si>
  <si>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</si>
  <si>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</si>
  <si>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</si>
  <si>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</si>
  <si>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</si>
  <si>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</si>
  <si>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</si>
  <si>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</si>
  <si>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</si>
  <si>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</si>
  <si>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</si>
  <si>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</si>
  <si>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</si>
  <si>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</si>
  <si>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</si>
  <si>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</si>
  <si>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</si>
  <si>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</si>
  <si>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</si>
  <si>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</si>
  <si>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</si>
  <si>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</si>
  <si>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</si>
  <si>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</si>
  <si>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</si>
  <si>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</si>
  <si>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</si>
  <si>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</si>
  <si>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</si>
  <si>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</si>
  <si>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</si>
  <si>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</si>
  <si>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</si>
  <si>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</si>
  <si>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</si>
  <si>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</si>
  <si>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</si>
  <si>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</si>
  <si>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</si>
  <si>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</si>
  <si>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</si>
  <si>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</si>
  <si>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</si>
  <si>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</si>
  <si>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</si>
  <si>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</si>
  <si>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</si>
  <si>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</si>
  <si>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</si>
  <si>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</si>
  <si>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</si>
  <si>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</si>
  <si>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</si>
  <si>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</si>
  <si>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</si>
  <si>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</si>
  <si>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</si>
  <si>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</si>
  <si>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</si>
  <si>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</si>
  <si>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</si>
  <si>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</si>
  <si>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</si>
  <si>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</si>
  <si>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</si>
  <si>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</si>
  <si>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</si>
  <si>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</si>
  <si>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</si>
  <si>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</si>
  <si>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</si>
  <si>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</si>
  <si>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</si>
  <si>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</si>
  <si>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</si>
  <si>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</si>
  <si>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</si>
  <si>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</si>
  <si>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</si>
  <si>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</si>
  <si>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</si>
  <si>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</si>
  <si>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</si>
  <si>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</si>
  <si>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</si>
  <si>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</si>
  <si>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</si>
  <si>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</si>
  <si>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</si>
  <si>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</si>
  <si>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</si>
  <si>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</si>
  <si>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</si>
  <si>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</si>
  <si>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</si>
  <si>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</si>
  <si>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</si>
  <si>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</si>
  <si>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</si>
  <si>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</si>
  <si>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</si>
  <si>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</si>
  <si>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</si>
  <si>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</si>
  <si>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</si>
  <si>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</si>
  <si>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</si>
  <si>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</si>
  <si>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</si>
  <si>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</si>
  <si>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</si>
  <si>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</si>
  <si>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</si>
  <si>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</si>
  <si>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</si>
  <si>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</si>
  <si>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</si>
  <si>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</si>
  <si>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</si>
  <si>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</si>
  <si>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</si>
  <si>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</si>
  <si>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</si>
  <si>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</si>
  <si>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</si>
  <si>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</si>
  <si>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</si>
  <si>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</si>
  <si>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</si>
  <si>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</si>
  <si>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</si>
  <si>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</si>
  <si>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</si>
  <si>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</si>
  <si>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</si>
  <si>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</si>
  <si>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</si>
  <si>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</si>
  <si>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</si>
  <si>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</si>
  <si>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</si>
  <si>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</si>
  <si>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</si>
  <si>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</si>
  <si>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</si>
  <si>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</si>
  <si>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</si>
  <si>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</si>
  <si>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</si>
  <si>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</si>
  <si>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</si>
  <si>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</si>
  <si>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</si>
  <si>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</si>
  <si>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</si>
  <si>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</si>
  <si>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</si>
  <si>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</si>
  <si>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</si>
  <si>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</si>
  <si>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</si>
  <si>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</si>
  <si>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</si>
  <si>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</si>
  <si>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</si>
  <si>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</si>
  <si>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</si>
  <si>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</si>
  <si>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</si>
  <si>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</si>
  <si>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</si>
  <si>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</si>
  <si>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</si>
  <si>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</si>
  <si>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</si>
  <si>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</si>
  <si>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</si>
  <si>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</si>
  <si>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</si>
  <si>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</si>
  <si>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</si>
  <si>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</si>
  <si>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</si>
  <si>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</si>
  <si>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</si>
  <si>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</si>
  <si>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</si>
  <si>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</si>
  <si>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</si>
  <si>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</si>
  <si>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</si>
  <si>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</si>
  <si>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</si>
  <si>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</si>
  <si>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</si>
  <si>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</si>
  <si>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</si>
  <si>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</si>
  <si>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</si>
  <si>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</si>
  <si>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</si>
  <si>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</si>
  <si>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</si>
  <si>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</si>
  <si>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</si>
  <si>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</si>
  <si>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</si>
  <si>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</si>
  <si>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</si>
  <si>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</si>
  <si>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</si>
  <si>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</si>
  <si>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</si>
  <si>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</si>
  <si>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</si>
  <si>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</si>
  <si>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</si>
  <si>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</si>
  <si>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</si>
  <si>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</si>
  <si>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</si>
  <si>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</si>
  <si>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</si>
  <si>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</si>
  <si>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</si>
  <si>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</si>
  <si>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</si>
  <si>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</si>
  <si>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</si>
  <si>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</si>
  <si>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</si>
  <si>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</si>
  <si>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</si>
  <si>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</si>
  <si>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</si>
  <si>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</si>
  <si>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</si>
  <si>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</si>
  <si>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</si>
  <si>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</si>
  <si>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</si>
  <si>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</si>
  <si>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</si>
  <si>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</si>
  <si>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</si>
  <si>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</si>
  <si>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</si>
  <si>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</si>
  <si>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</si>
  <si>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</si>
  <si>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</si>
  <si>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</si>
  <si>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</si>
  <si>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</si>
  <si>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</si>
  <si>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</si>
  <si>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</si>
  <si>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</si>
  <si>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</si>
  <si>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</si>
  <si>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</si>
  <si>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</si>
  <si>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</si>
  <si>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</si>
  <si>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</si>
  <si>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</si>
  <si>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</si>
  <si>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</si>
  <si>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</si>
  <si>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</si>
  <si>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</si>
  <si>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</si>
  <si>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</si>
  <si>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</si>
  <si>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</si>
  <si>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</si>
  <si>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</si>
  <si>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</si>
  <si>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</si>
  <si>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</si>
  <si>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</si>
  <si>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</si>
  <si>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</si>
  <si>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</si>
  <si>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</si>
  <si>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</si>
  <si>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</si>
  <si>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</si>
  <si>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</si>
  <si>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</si>
  <si>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</si>
  <si>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</si>
  <si>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</si>
  <si>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</si>
  <si>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</si>
  <si>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</si>
  <si>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</si>
  <si>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</si>
  <si>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</si>
  <si>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</si>
  <si>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</si>
  <si>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</si>
  <si>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</si>
  <si>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</si>
  <si>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</si>
  <si>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</si>
  <si>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</si>
  <si>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</si>
  <si>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</si>
  <si>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</si>
  <si>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</si>
  <si>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</si>
  <si>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</si>
  <si>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</si>
  <si>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</si>
  <si>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</si>
  <si>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</si>
  <si>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</si>
  <si>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</si>
  <si>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</si>
  <si>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</si>
  <si>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</si>
  <si>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</si>
  <si>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</si>
  <si>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</si>
  <si>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</si>
  <si>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</si>
  <si>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</si>
  <si>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</si>
  <si>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</si>
  <si>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</si>
  <si>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</si>
  <si>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</si>
  <si>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</si>
  <si>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</si>
  <si>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</si>
  <si>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</si>
  <si>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</si>
  <si>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</si>
  <si>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</si>
  <si>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</si>
  <si>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</si>
  <si>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</si>
  <si>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</si>
  <si>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</si>
  <si>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</si>
  <si>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</si>
  <si>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</si>
  <si>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</si>
  <si>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</si>
  <si>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</si>
  <si>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</si>
  <si>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</si>
  <si>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</si>
  <si>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</si>
  <si>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</si>
  <si>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</si>
  <si>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</si>
  <si>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</si>
  <si>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</si>
  <si>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</si>
  <si>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</si>
  <si>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</si>
  <si>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</si>
  <si>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</si>
  <si>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</si>
  <si>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</si>
  <si>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</si>
  <si>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</si>
  <si>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</si>
  <si>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</si>
  <si>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</si>
  <si>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</si>
  <si>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</si>
  <si>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</si>
  <si>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</si>
  <si>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</si>
  <si>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</si>
  <si>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</si>
  <si>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</si>
  <si>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</si>
  <si>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</si>
  <si>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</si>
  <si>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</si>
  <si>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</si>
  <si>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</si>
  <si>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</si>
  <si>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</si>
  <si>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</si>
  <si>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</si>
  <si>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</si>
  <si>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</si>
  <si>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</si>
  <si>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</si>
  <si>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</si>
  <si>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</si>
  <si>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</si>
  <si>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</si>
  <si>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</si>
  <si>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</si>
  <si>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</si>
  <si>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</si>
  <si>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</si>
  <si>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</si>
  <si>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</si>
  <si>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</si>
  <si>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</si>
  <si>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</si>
  <si>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</si>
  <si>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</si>
  <si>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</si>
  <si>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</si>
  <si>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</si>
  <si>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</si>
  <si>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</si>
  <si>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</si>
  <si>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</si>
  <si>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</si>
  <si>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</si>
  <si>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</si>
  <si>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</si>
  <si>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</si>
  <si>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</si>
  <si>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</si>
  <si>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</si>
  <si>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</si>
  <si>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</si>
  <si>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</si>
  <si>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</si>
  <si>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</si>
  <si>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</si>
  <si>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</si>
  <si>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</si>
  <si>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</si>
  <si>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</si>
  <si>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</si>
  <si>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</si>
  <si>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</si>
  <si>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</si>
  <si>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</si>
  <si>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</si>
  <si>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</si>
  <si>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</si>
  <si>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</si>
  <si>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</si>
  <si>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</si>
  <si>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</si>
  <si>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</si>
  <si>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</si>
  <si>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</si>
  <si>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</si>
  <si>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</si>
  <si>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</si>
  <si>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</si>
  <si>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</si>
  <si>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</si>
  <si>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</si>
  <si>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</si>
  <si>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</si>
  <si>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</si>
  <si>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</si>
  <si>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</si>
  <si>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</si>
  <si>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</si>
  <si>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</si>
  <si>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</si>
  <si>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</si>
  <si>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</si>
  <si>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</si>
  <si>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</si>
  <si>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</si>
  <si>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</si>
  <si>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</si>
  <si>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</si>
  <si>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</si>
  <si>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</si>
  <si>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</si>
  <si>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</si>
  <si>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</si>
  <si>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</si>
  <si>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</si>
  <si>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</si>
  <si>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</si>
  <si>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</si>
  <si>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</si>
  <si>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</si>
  <si>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</si>
  <si>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</si>
  <si>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</si>
  <si>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</si>
  <si>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</si>
  <si>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</si>
  <si>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</si>
  <si>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</si>
  <si>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</si>
  <si>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</si>
  <si>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</si>
  <si>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</si>
  <si>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</si>
  <si>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</si>
  <si>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</si>
  <si>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</si>
  <si>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</si>
  <si>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</si>
  <si>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</si>
  <si>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</si>
  <si>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</si>
  <si>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</si>
  <si>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</si>
  <si>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</si>
  <si>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</si>
  <si>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</si>
  <si>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</si>
  <si>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</si>
  <si>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</si>
  <si>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</si>
  <si>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</si>
  <si>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</si>
  <si>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</si>
  <si>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</si>
  <si>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</si>
  <si>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</si>
  <si>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</si>
  <si>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</si>
  <si>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</si>
  <si>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</si>
  <si>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</si>
  <si>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</si>
  <si>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</si>
  <si>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</si>
  <si>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</si>
  <si>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</si>
  <si>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</si>
  <si>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</si>
  <si>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</si>
  <si>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</si>
  <si>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</si>
  <si>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</si>
  <si>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</si>
  <si>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</si>
  <si>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</si>
  <si>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</si>
  <si>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</si>
  <si>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</si>
  <si>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</si>
  <si>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</si>
  <si>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</si>
  <si>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</si>
  <si>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</si>
  <si>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</si>
  <si>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</si>
  <si>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</si>
  <si>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</si>
  <si>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</si>
  <si>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</si>
  <si>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</si>
  <si>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</si>
  <si>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</si>
  <si>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</si>
  <si>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</si>
  <si>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</si>
  <si>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</si>
  <si>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</si>
  <si>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</si>
  <si>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</si>
  <si>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</si>
  <si>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</si>
  <si>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</si>
  <si>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</si>
  <si>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</si>
  <si>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</si>
  <si>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</si>
  <si>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</si>
  <si>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</si>
  <si>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</si>
  <si>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</si>
  <si>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</si>
  <si>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</si>
  <si>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</si>
  <si>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</si>
  <si>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</si>
  <si>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</si>
  <si>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</si>
  <si>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</si>
  <si>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</si>
  <si>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</si>
  <si>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</si>
  <si>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</si>
  <si>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</si>
  <si>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</si>
  <si>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</si>
  <si>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</si>
  <si>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</si>
  <si>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</si>
  <si>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</si>
  <si>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</si>
  <si>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</si>
  <si>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</si>
  <si>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</si>
  <si>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</si>
  <si>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</si>
  <si>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</si>
  <si>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</si>
  <si>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</si>
  <si>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</si>
  <si>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</si>
  <si>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</si>
  <si>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</si>
  <si>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</si>
  <si>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</si>
  <si>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</si>
  <si>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</si>
  <si>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</si>
  <si>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</si>
  <si>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</si>
  <si>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</si>
  <si>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</si>
  <si>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</si>
  <si>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</si>
  <si>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</si>
  <si>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</si>
  <si>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</si>
  <si>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</si>
  <si>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</si>
  <si>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</si>
  <si>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</si>
  <si>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</si>
  <si>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</si>
  <si>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</si>
  <si>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</si>
  <si>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</si>
  <si>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</si>
  <si>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</si>
  <si>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</si>
  <si>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</si>
  <si>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</si>
  <si>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</si>
  <si>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</si>
  <si>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</si>
  <si>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</si>
  <si>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</si>
  <si>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</si>
  <si>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</si>
  <si>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</si>
  <si>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</si>
  <si>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</si>
  <si>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</si>
  <si>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</si>
  <si>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</si>
  <si>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</si>
  <si>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</si>
  <si>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</si>
  <si>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</si>
  <si>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</si>
  <si>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</si>
  <si>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</si>
  <si>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</si>
  <si>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</si>
  <si>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</si>
  <si>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</si>
  <si>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</si>
  <si>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</si>
  <si>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</si>
  <si>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</si>
  <si>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</si>
  <si>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</si>
  <si>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</si>
  <si>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</si>
  <si>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</si>
  <si>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</si>
  <si>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</si>
  <si>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</si>
  <si>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</si>
  <si>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</si>
  <si>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</si>
  <si>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</si>
  <si>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</si>
  <si>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</si>
  <si>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</si>
  <si>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</si>
  <si>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</si>
  <si>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</si>
  <si>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</si>
  <si>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</si>
  <si>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</si>
  <si>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</si>
  <si>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</si>
  <si>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</si>
  <si>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</si>
  <si>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</si>
  <si>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</si>
  <si>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</si>
  <si>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</si>
  <si>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</si>
  <si>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</si>
  <si>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</si>
  <si>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</si>
  <si>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</si>
  <si>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</si>
  <si>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</si>
  <si>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</si>
  <si>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</si>
  <si>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</si>
  <si>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</si>
  <si>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</si>
  <si>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</si>
  <si>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</si>
  <si>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</si>
  <si>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</si>
  <si>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</si>
  <si>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</si>
  <si>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</si>
  <si>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</si>
  <si>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</si>
  <si>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</si>
  <si>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</si>
  <si>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</si>
  <si>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</si>
  <si>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</si>
  <si>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</si>
  <si>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</si>
  <si>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</si>
  <si>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</si>
  <si>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</si>
  <si>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</si>
  <si>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</si>
  <si>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</si>
  <si>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</si>
  <si>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</si>
  <si>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</si>
  <si>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</si>
  <si>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</si>
  <si>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</si>
  <si>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</si>
  <si>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</si>
  <si>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</si>
  <si>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</si>
  <si>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</si>
  <si>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</si>
  <si>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</si>
  <si>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</si>
  <si>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</si>
  <si>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</si>
  <si>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</si>
  <si>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</si>
  <si>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</si>
  <si>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</si>
  <si>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</si>
  <si>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</si>
  <si>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</si>
  <si>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</si>
  <si>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</si>
  <si>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</si>
  <si>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</si>
  <si>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</si>
  <si>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</si>
  <si>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</si>
  <si>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</si>
  <si>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</si>
  <si>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</si>
  <si>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</si>
  <si>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</si>
  <si>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</si>
  <si>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</si>
  <si>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</si>
  <si>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</si>
  <si>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</si>
  <si>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</si>
  <si>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</si>
  <si>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</si>
  <si>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</si>
  <si>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</si>
  <si>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</si>
  <si>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</si>
  <si>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</si>
  <si>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</si>
  <si>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</si>
  <si>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</si>
  <si>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</si>
  <si>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</si>
  <si>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</si>
  <si>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</si>
  <si>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</si>
  <si>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</si>
  <si>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</si>
  <si>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</si>
  <si>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</si>
  <si>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</si>
  <si>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</si>
  <si>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</si>
  <si>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</si>
  <si>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</si>
  <si>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</si>
  <si>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</si>
  <si>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</si>
  <si>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</si>
  <si>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</si>
  <si>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</si>
  <si>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</si>
  <si>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</si>
  <si>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</si>
  <si>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</si>
  <si>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</si>
  <si>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</si>
  <si>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</si>
  <si>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</si>
  <si>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</si>
  <si>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</si>
  <si>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</si>
  <si>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</si>
  <si>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</si>
  <si>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</si>
  <si>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</si>
  <si>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</si>
  <si>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</si>
  <si>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</si>
  <si>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</si>
  <si>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</si>
  <si>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</si>
  <si>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</si>
  <si>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</si>
  <si>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</si>
  <si>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</si>
  <si>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</si>
  <si>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</si>
  <si>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</si>
  <si>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</si>
  <si>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</si>
  <si>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</si>
  <si>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</si>
  <si>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</si>
  <si>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</si>
  <si>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</si>
  <si>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</si>
  <si>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</si>
  <si>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</si>
  <si>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</si>
  <si>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</si>
  <si>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</si>
  <si>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</si>
  <si>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</si>
  <si>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</si>
  <si>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</si>
  <si>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</si>
  <si>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</si>
  <si>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</si>
  <si>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</si>
  <si>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</si>
  <si>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</si>
  <si>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</si>
  <si>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</si>
  <si>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</si>
  <si>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</si>
  <si>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</si>
  <si>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</si>
  <si>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</si>
  <si>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</si>
  <si>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</si>
  <si>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</si>
  <si>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</si>
  <si>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</si>
  <si>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</si>
  <si>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</si>
  <si>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</si>
  <si>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</si>
  <si>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</si>
  <si>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</si>
  <si>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</si>
  <si>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</si>
  <si>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</si>
  <si>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</si>
  <si>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</si>
  <si>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</si>
  <si>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</si>
  <si>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</si>
  <si>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</si>
  <si>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</si>
  <si>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</si>
  <si>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</si>
  <si>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</si>
  <si>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</si>
  <si>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</si>
  <si>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</si>
  <si>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</si>
  <si>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</si>
  <si>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</si>
  <si>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</si>
  <si>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</si>
  <si>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</si>
  <si>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</si>
  <si>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</si>
  <si>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</si>
  <si>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</si>
  <si>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</si>
  <si>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</si>
  <si>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</si>
  <si>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</si>
  <si>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</si>
  <si>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</si>
  <si>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</si>
  <si>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</si>
  <si>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</si>
  <si>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</si>
  <si>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</si>
  <si>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</si>
  <si>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</si>
  <si>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</si>
  <si>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</si>
  <si>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</si>
  <si>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</si>
  <si>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</si>
  <si>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</si>
  <si>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</si>
  <si>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</si>
  <si>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</si>
  <si>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</si>
  <si>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</si>
  <si>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</si>
  <si>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</si>
  <si>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</si>
  <si>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</si>
  <si>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</si>
  <si>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</si>
  <si>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</si>
  <si>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</si>
  <si>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</si>
  <si>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</si>
  <si>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</si>
  <si>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</si>
  <si>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</si>
  <si>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</si>
  <si>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</si>
  <si>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</si>
  <si>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</si>
  <si>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</si>
  <si>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</si>
  <si>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</si>
  <si>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</si>
  <si>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</si>
  <si>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</si>
  <si>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</si>
  <si>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</si>
  <si>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</si>
  <si>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</si>
  <si>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</si>
  <si>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</si>
  <si>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</si>
  <si>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</si>
  <si>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</si>
  <si>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</si>
  <si>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</si>
  <si>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</si>
  <si>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</si>
  <si>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</si>
  <si>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</si>
  <si>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</si>
  <si>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</si>
  <si>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</si>
  <si>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</si>
  <si>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</si>
  <si>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</si>
  <si>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</si>
  <si>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</si>
  <si>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</si>
  <si>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</si>
  <si>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</si>
  <si>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</si>
  <si>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</si>
  <si>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</si>
  <si>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</si>
  <si>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</si>
  <si>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</si>
  <si>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</si>
  <si>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</si>
  <si>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</si>
  <si>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</si>
  <si>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</si>
  <si>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</si>
  <si>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</si>
  <si>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</si>
  <si>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</si>
  <si>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</si>
  <si>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</si>
  <si>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</si>
  <si>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</si>
  <si>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</si>
  <si>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</si>
  <si>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</si>
  <si>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</si>
  <si>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</si>
  <si>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</si>
  <si>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</si>
  <si>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</si>
  <si>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</si>
  <si>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</si>
  <si>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</si>
  <si>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</si>
  <si>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</si>
  <si>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</si>
  <si>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</si>
  <si>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</si>
  <si>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</si>
  <si>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</si>
  <si>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</si>
  <si>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</si>
  <si>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</si>
  <si>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</si>
  <si>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</si>
  <si>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</si>
  <si>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</si>
  <si>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</si>
  <si>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</si>
  <si>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</si>
  <si>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</si>
  <si>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</si>
  <si>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</si>
  <si>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</si>
  <si>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</si>
  <si>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</si>
  <si>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</si>
  <si>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</si>
  <si>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</si>
  <si>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</si>
  <si>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</si>
  <si>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</si>
  <si>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</si>
  <si>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</si>
  <si>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</si>
  <si>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</si>
  <si>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</si>
  <si>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</si>
  <si>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</si>
  <si>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</si>
  <si>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</si>
  <si>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</si>
  <si>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</si>
  <si>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</si>
  <si>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</si>
  <si>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</si>
  <si>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</si>
  <si>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</si>
  <si>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</si>
  <si>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</si>
  <si>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</si>
  <si>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</si>
  <si>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</si>
  <si>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</si>
  <si>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</si>
  <si>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</si>
  <si>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</si>
  <si>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</si>
  <si>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</si>
  <si>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</si>
  <si>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</si>
  <si>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</si>
  <si>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</si>
  <si>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</si>
  <si>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</si>
  <si>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</si>
  <si>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</si>
  <si>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</si>
  <si>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</si>
  <si>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</si>
  <si>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</si>
  <si>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</si>
  <si>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</si>
  <si>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</si>
  <si>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</si>
  <si>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</si>
  <si>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</si>
  <si>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</si>
  <si>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</si>
  <si>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</si>
  <si>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</si>
  <si>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</si>
  <si>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</si>
  <si>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</si>
  <si>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</si>
  <si>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</si>
  <si>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</si>
  <si>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</si>
  <si>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</si>
  <si>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</si>
  <si>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</si>
  <si>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</si>
  <si>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</si>
  <si>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</si>
  <si>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</si>
  <si>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</si>
  <si>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</si>
  <si>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</si>
  <si>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</si>
  <si>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</si>
  <si>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</si>
  <si>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</si>
  <si>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</si>
  <si>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</si>
  <si>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</si>
  <si>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</si>
  <si>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</si>
  <si>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</si>
  <si>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</si>
  <si>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</si>
  <si>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</si>
  <si>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</si>
  <si>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</si>
  <si>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</si>
  <si>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</si>
  <si>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</si>
  <si>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</si>
  <si>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</si>
  <si>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</si>
  <si>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</si>
  <si>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</si>
  <si>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</si>
  <si>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</si>
  <si>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</si>
  <si>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</si>
  <si>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</si>
  <si>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</si>
  <si>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</si>
  <si>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</si>
  <si>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</si>
  <si>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</si>
  <si>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</si>
  <si>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</si>
  <si>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</si>
  <si>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</si>
  <si>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</si>
  <si>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</si>
  <si>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</si>
  <si>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</si>
  <si>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</si>
  <si>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</si>
  <si>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</si>
  <si>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</si>
  <si>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</si>
  <si>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</si>
  <si>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</si>
  <si>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</si>
  <si>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</si>
  <si>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</si>
  <si>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</si>
  <si>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</si>
  <si>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</si>
  <si>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</si>
  <si>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</si>
  <si>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</si>
  <si>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</si>
  <si>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</si>
  <si>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</si>
  <si>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</si>
  <si>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</si>
  <si>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</si>
  <si>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</si>
  <si>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</si>
  <si>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</si>
  <si>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</si>
  <si>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</si>
  <si>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</si>
  <si>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</si>
  <si>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</si>
  <si>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</si>
  <si>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</si>
  <si>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</si>
  <si>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</si>
  <si>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</si>
  <si>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</si>
  <si>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</si>
  <si>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</si>
  <si>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</si>
  <si>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</si>
  <si>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</si>
  <si>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</si>
  <si>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</si>
  <si>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</si>
  <si>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</si>
  <si>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</si>
  <si>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</si>
  <si>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</si>
  <si>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</si>
  <si>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</si>
  <si>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</si>
  <si>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</si>
  <si>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</si>
  <si>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</si>
  <si>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</si>
  <si>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</si>
  <si>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</si>
  <si>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</si>
  <si>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</si>
  <si>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</si>
  <si>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</si>
  <si>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</si>
  <si>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</si>
  <si>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</si>
  <si>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</si>
  <si>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</si>
  <si>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</si>
  <si>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</si>
  <si>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</si>
  <si>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</si>
  <si>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</si>
  <si>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</si>
  <si>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</si>
  <si>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</si>
  <si>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</si>
  <si>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</si>
  <si>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</si>
  <si>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</si>
  <si>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</si>
  <si>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</si>
  <si>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</si>
  <si>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</si>
  <si>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</si>
  <si>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</si>
  <si>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</si>
  <si>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</si>
  <si>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</si>
  <si>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</si>
  <si>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</si>
  <si>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</si>
  <si>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</si>
  <si>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</si>
  <si>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</si>
  <si>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</si>
  <si>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</si>
  <si>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</si>
  <si>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</si>
  <si>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</si>
  <si>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</si>
  <si>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</si>
  <si>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</si>
  <si>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</si>
  <si>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</si>
  <si>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</si>
  <si>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</si>
  <si>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</si>
  <si>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</si>
  <si>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</si>
  <si>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</si>
  <si>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</si>
  <si>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</si>
  <si>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</si>
  <si>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</si>
  <si>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</si>
  <si>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</si>
  <si>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</si>
  <si>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</si>
  <si>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</si>
  <si>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</si>
  <si>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</si>
  <si>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</si>
  <si>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</si>
  <si>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</si>
  <si>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</si>
  <si>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</si>
  <si>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</si>
  <si>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</si>
  <si>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</si>
  <si>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</si>
  <si>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</si>
  <si>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</si>
  <si>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</si>
  <si>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</si>
  <si>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</si>
  <si>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</si>
  <si>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</si>
  <si>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</si>
  <si>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</si>
  <si>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</si>
  <si>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</si>
  <si>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</si>
  <si>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</si>
  <si>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</si>
  <si>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</si>
  <si>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</si>
  <si>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</si>
  <si>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</si>
  <si>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</si>
  <si>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</si>
  <si>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</si>
  <si>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</si>
  <si>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</si>
  <si>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</si>
  <si>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</si>
  <si>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</si>
  <si>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</si>
  <si>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</si>
  <si>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</si>
  <si>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</si>
  <si>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</si>
  <si>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</si>
  <si>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</si>
  <si>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</si>
  <si>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</si>
  <si>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</si>
  <si>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</si>
  <si>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</si>
  <si>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</si>
  <si>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</si>
  <si>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</si>
  <si>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</si>
  <si>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</si>
  <si>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</si>
  <si>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</si>
  <si>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</si>
  <si>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</si>
  <si>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</si>
  <si>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</si>
  <si>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</si>
  <si>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</si>
  <si>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</si>
  <si>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</si>
  <si>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</si>
  <si>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</si>
  <si>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</si>
  <si>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</si>
  <si>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</si>
  <si>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</si>
  <si>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</si>
  <si>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</si>
  <si>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</si>
  <si>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</si>
  <si>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</si>
  <si>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</si>
  <si>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</si>
  <si>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</si>
  <si>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</si>
  <si>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</si>
  <si>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</si>
  <si>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</si>
  <si>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</si>
  <si>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</si>
  <si>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</si>
  <si>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</si>
  <si>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</si>
  <si>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</si>
  <si>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</si>
  <si>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</si>
  <si>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</si>
  <si>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</si>
  <si>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</si>
  <si>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</si>
  <si>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</si>
  <si>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</si>
  <si>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</si>
  <si>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</si>
  <si>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</si>
  <si>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</si>
  <si>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</si>
  <si>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</si>
  <si>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</si>
  <si>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</si>
  <si>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</si>
  <si>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</si>
  <si>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</si>
  <si>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</si>
  <si>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</si>
  <si>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</si>
  <si>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</si>
  <si>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</si>
  <si>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</si>
  <si>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</si>
  <si>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</si>
  <si>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</si>
  <si>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</si>
  <si>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</si>
  <si>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</si>
  <si>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</si>
  <si>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</si>
  <si>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</si>
  <si>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</si>
  <si>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</si>
  <si>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</si>
  <si>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</si>
  <si>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</si>
  <si>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</si>
  <si>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</si>
  <si>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</si>
  <si>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</si>
  <si>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</si>
  <si>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</si>
  <si>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</si>
  <si>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</si>
  <si>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</si>
  <si>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</si>
  <si>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</si>
  <si>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</si>
  <si>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</si>
  <si>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</si>
  <si>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</si>
  <si>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</si>
  <si>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</si>
  <si>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</si>
  <si>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</si>
  <si>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</si>
  <si>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</si>
  <si>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</si>
  <si>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</si>
  <si>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</si>
  <si>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</si>
  <si>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</si>
  <si>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</si>
  <si>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</si>
  <si>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</si>
  <si>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</si>
  <si>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</si>
  <si>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</si>
  <si>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</si>
  <si>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</si>
  <si>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</si>
  <si>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</si>
  <si>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</si>
  <si>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</si>
  <si>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</si>
  <si>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</si>
  <si>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</si>
  <si>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</si>
  <si>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</si>
  <si>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</si>
  <si>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</si>
  <si>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</si>
  <si>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</si>
  <si>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</si>
  <si>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</si>
  <si>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</si>
  <si>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</si>
  <si>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</si>
  <si>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</si>
  <si>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</si>
  <si>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</si>
  <si>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</si>
  <si>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</si>
  <si>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</si>
  <si>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</si>
  <si>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</si>
  <si>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</si>
  <si>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</si>
  <si>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</si>
  <si>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</si>
  <si>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</si>
  <si>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</si>
  <si>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</si>
  <si>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</si>
  <si>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</si>
  <si>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</si>
  <si>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</si>
  <si>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</si>
  <si>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</si>
  <si>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</si>
  <si>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</si>
  <si>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</si>
  <si>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</si>
  <si>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</si>
  <si>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</si>
  <si>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</si>
  <si>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</si>
  <si>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</si>
  <si>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</si>
  <si>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</si>
  <si>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</si>
  <si>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</si>
  <si>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</si>
  <si>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</si>
  <si>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</si>
  <si>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</si>
  <si>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</si>
  <si>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</si>
  <si>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</si>
  <si>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</si>
  <si>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</si>
  <si>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</si>
  <si>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</si>
  <si>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</si>
  <si>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</si>
  <si>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</si>
  <si>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</si>
  <si>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</si>
  <si>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</si>
  <si>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</si>
  <si>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</si>
  <si>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</si>
  <si>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</si>
  <si>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</si>
  <si>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</si>
  <si>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</si>
  <si>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</si>
  <si>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</si>
  <si>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</si>
  <si>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</si>
  <si>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</si>
  <si>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</si>
  <si>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</si>
  <si>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</si>
  <si>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</si>
  <si>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</si>
  <si>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</si>
  <si>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</si>
  <si>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</si>
  <si>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</si>
  <si>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</si>
  <si>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</si>
  <si>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</si>
  <si>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</si>
  <si>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</si>
  <si>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</si>
  <si>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</si>
  <si>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</si>
  <si>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</si>
  <si>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</si>
  <si>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</si>
  <si>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</si>
  <si>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</si>
  <si>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</si>
  <si>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</si>
  <si>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</si>
  <si>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</si>
  <si>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</si>
  <si>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</si>
  <si>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</si>
  <si>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</si>
  <si>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</si>
  <si>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</si>
  <si>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</si>
  <si>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</si>
  <si>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</si>
  <si>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</si>
  <si>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</si>
  <si>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</si>
  <si>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</si>
  <si>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</si>
  <si>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</si>
  <si>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</si>
  <si>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</si>
  <si>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</si>
  <si>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</si>
  <si>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</si>
  <si>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</si>
  <si>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</si>
  <si>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</si>
  <si>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</si>
  <si>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</si>
  <si>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</si>
  <si>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</si>
  <si>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</si>
  <si>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</si>
  <si>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</si>
  <si>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</si>
  <si>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</si>
  <si>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</si>
  <si>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</si>
  <si>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</si>
  <si>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</si>
  <si>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</si>
  <si>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</si>
  <si>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</si>
  <si>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</si>
  <si>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</si>
  <si>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</si>
  <si>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</si>
  <si>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</si>
  <si>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</si>
  <si>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</si>
  <si>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</si>
  <si>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</si>
  <si>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</si>
  <si>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</si>
  <si>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</si>
  <si>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</si>
  <si>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</si>
  <si>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</si>
  <si>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</si>
  <si>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</si>
  <si>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</si>
  <si>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</si>
  <si>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</si>
  <si>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</si>
  <si>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</si>
  <si>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</si>
  <si>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</si>
  <si>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</si>
  <si>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</si>
  <si>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</si>
  <si>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</si>
  <si>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</si>
  <si>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</si>
  <si>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</si>
  <si>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</si>
  <si>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</si>
  <si>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</si>
  <si>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</si>
  <si>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</si>
  <si>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</si>
  <si>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</si>
  <si>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</si>
  <si>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</si>
  <si>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</si>
  <si>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</si>
  <si>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</si>
  <si>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</si>
  <si>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</si>
  <si>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</si>
  <si>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</si>
  <si>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</si>
  <si>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</si>
  <si>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</si>
  <si>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</si>
  <si>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</si>
  <si>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</si>
  <si>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</si>
  <si>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</si>
  <si>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</si>
  <si>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</si>
  <si>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</si>
  <si>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</si>
  <si>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</si>
  <si>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</si>
  <si>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</si>
  <si>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</si>
  <si>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</si>
  <si>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</si>
  <si>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</si>
  <si>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</si>
  <si>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</si>
  <si>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</si>
  <si>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</si>
  <si>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</si>
  <si>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</si>
  <si>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</si>
  <si>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</si>
  <si>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</si>
  <si>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</si>
  <si>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</si>
  <si>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</si>
  <si>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</si>
  <si>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</si>
  <si>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</si>
  <si>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</si>
  <si>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</si>
  <si>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</si>
  <si>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</si>
  <si>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</si>
  <si>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</si>
  <si>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</si>
  <si>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</si>
  <si>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</si>
  <si>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</si>
  <si>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</si>
  <si>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</si>
  <si>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</si>
  <si>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</si>
  <si>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</si>
  <si>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</si>
  <si>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</si>
  <si>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</si>
  <si>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</si>
  <si>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</si>
  <si>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</si>
  <si>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</si>
  <si>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</si>
  <si>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</si>
  <si>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</si>
  <si>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</si>
  <si>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</si>
  <si>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</si>
  <si>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</si>
  <si>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</si>
  <si>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</si>
  <si>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</si>
  <si>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</si>
  <si>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</si>
  <si>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</si>
  <si>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</si>
  <si>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</si>
  <si>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</si>
  <si>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</si>
  <si>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</si>
  <si>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</si>
  <si>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</si>
  <si>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</si>
  <si>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</si>
  <si>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</si>
  <si>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</si>
  <si>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</si>
  <si>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</si>
  <si>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</si>
  <si>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</si>
  <si>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</si>
  <si>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</si>
  <si>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</si>
  <si>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</si>
  <si>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</si>
  <si>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</si>
  <si>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</si>
  <si>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</si>
  <si>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</si>
  <si>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</si>
  <si>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</si>
  <si>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</si>
  <si>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</si>
  <si>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</si>
  <si>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</si>
  <si>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</si>
  <si>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</si>
  <si>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</si>
  <si>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</si>
  <si>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</si>
  <si>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</si>
  <si>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</si>
  <si>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</si>
  <si>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</si>
  <si>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</si>
  <si>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</si>
  <si>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</si>
  <si>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</si>
  <si>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</si>
  <si>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</si>
  <si>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</si>
  <si>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</si>
  <si>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</si>
  <si>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</si>
  <si>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</si>
  <si>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</si>
  <si>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</si>
  <si>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</si>
  <si>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</si>
  <si>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</si>
  <si>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</si>
  <si>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</si>
  <si>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</si>
  <si>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</si>
  <si>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</si>
  <si>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</si>
  <si>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</si>
  <si>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</si>
  <si>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</si>
  <si>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</si>
  <si>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</si>
  <si>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</si>
  <si>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</si>
  <si>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</si>
  <si>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</si>
  <si>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</si>
  <si>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</si>
  <si>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</si>
  <si>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</si>
  <si>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</si>
  <si>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</si>
  <si>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</si>
  <si>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</si>
  <si>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</si>
  <si>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</si>
  <si>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</si>
  <si>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</si>
  <si>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</si>
  <si>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</si>
  <si>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</si>
  <si>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</si>
  <si>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</si>
  <si>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</si>
  <si>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</si>
  <si>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</si>
  <si>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</si>
  <si>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</si>
  <si>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</si>
  <si>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</si>
  <si>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</si>
  <si>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</si>
  <si>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</si>
  <si>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</si>
  <si>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</si>
  <si>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</si>
  <si>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</si>
  <si>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</si>
  <si>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</si>
  <si>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</si>
  <si>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</si>
  <si>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</si>
  <si>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</si>
  <si>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</si>
  <si>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</si>
  <si>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</si>
  <si>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</si>
  <si>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</si>
  <si>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</si>
  <si>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</si>
  <si>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</si>
  <si>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</si>
  <si>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</si>
  <si>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</si>
  <si>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</si>
  <si>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</si>
  <si>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</si>
  <si>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</si>
  <si>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</si>
  <si>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</si>
  <si>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</si>
  <si>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</si>
  <si>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</si>
  <si>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</si>
  <si>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</si>
  <si>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</si>
  <si>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</si>
  <si>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</si>
  <si>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</si>
  <si>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</si>
  <si>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</si>
  <si>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</si>
  <si>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</si>
  <si>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</si>
  <si>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</si>
  <si>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</si>
  <si>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</si>
  <si>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</si>
  <si>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</si>
  <si>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</si>
  <si>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</si>
  <si>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</si>
  <si>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</si>
  <si>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</si>
  <si>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</si>
  <si>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</si>
  <si>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</si>
  <si>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</si>
  <si>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</si>
  <si>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</si>
  <si>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</si>
  <si>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</si>
  <si>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</si>
  <si>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</si>
  <si>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</si>
  <si>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</si>
  <si>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</si>
  <si>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</si>
  <si>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</si>
  <si>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</si>
  <si>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</si>
  <si>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</si>
  <si>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</si>
  <si>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</si>
  <si>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</si>
  <si>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</si>
  <si>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</si>
  <si>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</si>
  <si>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</si>
  <si>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</si>
  <si>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</si>
  <si>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</si>
  <si>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</si>
  <si>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</si>
  <si>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</si>
  <si>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</si>
  <si>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</si>
  <si>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</si>
  <si>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</si>
  <si>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</si>
  <si>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</si>
  <si>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</si>
  <si>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</si>
  <si>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</si>
  <si>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</si>
  <si>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</si>
  <si>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</si>
  <si>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</si>
  <si>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</si>
  <si>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</si>
  <si>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</si>
  <si>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</si>
  <si>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</si>
  <si>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</si>
  <si>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</si>
  <si>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</si>
  <si>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</si>
  <si>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</si>
  <si>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</si>
  <si>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</si>
  <si>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</si>
  <si>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</si>
  <si>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</si>
  <si>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</si>
  <si>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</si>
  <si>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</si>
  <si>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</si>
  <si>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</si>
  <si>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</si>
  <si>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</si>
  <si>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</si>
  <si>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</si>
  <si>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</si>
  <si>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</si>
  <si>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</si>
  <si>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</si>
  <si>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</si>
  <si>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</si>
  <si>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</si>
  <si>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</si>
  <si>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</si>
  <si>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</si>
  <si>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</si>
  <si>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</si>
  <si>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</si>
  <si>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</si>
  <si>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</si>
  <si>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</si>
  <si>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</si>
  <si>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</si>
  <si>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</si>
  <si>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</si>
  <si>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</si>
  <si>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</si>
  <si>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</si>
  <si>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</si>
  <si>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</si>
  <si>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</si>
  <si>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</si>
  <si>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</si>
  <si>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</si>
  <si>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</si>
  <si>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</si>
  <si>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</si>
  <si>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</si>
  <si>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</si>
  <si>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</si>
  <si>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</si>
  <si>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</si>
  <si>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</si>
  <si>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</si>
  <si>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</si>
  <si>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</si>
  <si>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</si>
  <si>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</si>
  <si>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</si>
  <si>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</si>
  <si>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</si>
  <si>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</si>
  <si>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</si>
  <si>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</si>
  <si>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</si>
  <si>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</si>
  <si>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</si>
  <si>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</si>
  <si>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</si>
  <si>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</si>
  <si>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</si>
  <si>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</si>
  <si>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</si>
  <si>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</si>
  <si>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</si>
  <si>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</si>
  <si>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</si>
  <si>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</si>
  <si>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</si>
  <si>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</si>
  <si>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</si>
  <si>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</si>
  <si>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</si>
  <si>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</si>
  <si>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</si>
  <si>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</si>
  <si>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</si>
  <si>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</si>
  <si>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</si>
  <si>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</si>
  <si>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</si>
  <si>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</si>
  <si>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</si>
  <si>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</si>
  <si>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</si>
  <si>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</si>
  <si>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</si>
  <si>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</si>
  <si>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</si>
  <si>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</si>
  <si>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</si>
  <si>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</si>
  <si>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</si>
  <si>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</si>
  <si>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</si>
  <si>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</si>
  <si>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</si>
  <si>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</si>
  <si>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</si>
  <si>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</si>
  <si>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</si>
  <si>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</si>
  <si>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</si>
  <si>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</si>
  <si>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</si>
  <si>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</si>
  <si>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</si>
  <si>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</si>
  <si>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</si>
  <si>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</si>
  <si>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</si>
  <si>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</si>
  <si>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</si>
  <si>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</si>
  <si>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</si>
  <si>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</si>
  <si>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</si>
  <si>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</si>
  <si>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</si>
  <si>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</si>
  <si>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</si>
  <si>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</si>
  <si>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</si>
  <si>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</si>
  <si>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</si>
  <si>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</si>
  <si>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</si>
  <si>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</si>
  <si>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</si>
  <si>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</si>
  <si>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</si>
  <si>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</si>
  <si>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</si>
  <si>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</si>
  <si>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</si>
  <si>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</si>
  <si>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</si>
  <si>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</si>
  <si>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</si>
  <si>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</si>
  <si>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</si>
  <si>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</si>
  <si>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</si>
  <si>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</si>
  <si>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</si>
  <si>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</si>
  <si>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</si>
  <si>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</si>
  <si>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</si>
  <si>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</si>
  <si>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</si>
  <si>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</si>
  <si>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</si>
  <si>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</si>
  <si>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</si>
  <si>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</si>
  <si>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</si>
  <si>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</si>
  <si>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</si>
  <si>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</si>
  <si>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</si>
  <si>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</si>
  <si>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</si>
  <si>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</si>
  <si>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</si>
  <si>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</si>
  <si>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</si>
  <si>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</si>
  <si>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</si>
  <si>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</si>
  <si>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</si>
  <si>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</si>
  <si>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</si>
  <si>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</si>
  <si>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</si>
  <si>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</si>
  <si>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</si>
  <si>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</si>
  <si>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</si>
  <si>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</si>
  <si>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</si>
  <si>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</si>
  <si>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</si>
  <si>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</si>
  <si>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</si>
  <si>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</si>
  <si>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</si>
  <si>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</si>
  <si>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</si>
  <si>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</si>
  <si>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</si>
  <si>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</si>
  <si>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</si>
  <si>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</si>
  <si>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</si>
  <si>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</si>
  <si>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</si>
  <si>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</si>
  <si>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</si>
  <si>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</si>
  <si>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</si>
  <si>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</si>
  <si>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</si>
  <si>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</si>
  <si>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</si>
  <si>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</si>
  <si>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</si>
  <si>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</si>
  <si>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</si>
  <si>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</si>
  <si>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</si>
  <si>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</si>
  <si>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</si>
  <si>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</si>
  <si>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</si>
  <si>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</si>
  <si>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</si>
  <si>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</si>
  <si>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</si>
  <si>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</si>
  <si>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</si>
  <si>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</si>
  <si>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</si>
  <si>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</si>
  <si>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</si>
  <si>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</si>
  <si>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</si>
  <si>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</si>
  <si>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</si>
  <si>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</si>
  <si>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</si>
  <si>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</si>
  <si>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</si>
  <si>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</si>
  <si>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</si>
  <si>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</si>
  <si>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</si>
  <si>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</si>
  <si>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</si>
  <si>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</si>
  <si>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</si>
  <si>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</si>
  <si>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</si>
  <si>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</si>
  <si>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</si>
  <si>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</si>
  <si>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</si>
  <si>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</si>
  <si>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</si>
  <si>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</si>
  <si>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</si>
  <si>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</si>
  <si>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</si>
  <si>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</si>
  <si>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</si>
  <si>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</si>
  <si>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</si>
  <si>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</si>
  <si>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</si>
  <si>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</si>
  <si>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</si>
  <si>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</si>
  <si>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</si>
  <si>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</si>
  <si>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</si>
  <si>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</si>
  <si>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</si>
  <si>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</si>
  <si>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</si>
  <si>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</si>
  <si>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</si>
  <si>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</si>
  <si>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</si>
  <si>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</si>
  <si>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</si>
  <si>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</si>
  <si>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</si>
  <si>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</si>
  <si>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</si>
  <si>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</si>
  <si>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</si>
  <si>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</si>
  <si>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</si>
  <si>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</si>
  <si>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</si>
  <si>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</si>
  <si>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</si>
  <si>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</si>
  <si>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</si>
  <si>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</si>
  <si>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</si>
  <si>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</si>
  <si>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</si>
  <si>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</si>
  <si>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</si>
  <si>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</si>
  <si>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</si>
  <si>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</si>
  <si>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</si>
  <si>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</si>
  <si>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</si>
  <si>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</si>
  <si>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</si>
  <si>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</si>
  <si>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</si>
  <si>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</si>
  <si>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</si>
  <si>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</si>
  <si>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</si>
  <si>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</si>
  <si>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</si>
  <si>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</si>
  <si>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</si>
  <si>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</si>
  <si>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</si>
  <si>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</si>
  <si>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</si>
  <si>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</si>
  <si>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</si>
  <si>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</si>
  <si>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</si>
  <si>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</si>
  <si>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</si>
  <si>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</si>
  <si>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</si>
  <si>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</si>
  <si>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</si>
  <si>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</si>
  <si>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</si>
  <si>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</si>
  <si>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</si>
  <si>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</si>
  <si>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</si>
  <si>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</si>
  <si>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</si>
  <si>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</si>
  <si>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</si>
  <si>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</si>
  <si>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</si>
  <si>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</si>
  <si>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</si>
  <si>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</si>
  <si>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</si>
  <si>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</si>
  <si>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</si>
  <si>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</si>
  <si>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</si>
  <si>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</si>
  <si>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</si>
  <si>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</si>
  <si>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</si>
  <si>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</si>
  <si>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</si>
  <si>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</si>
  <si>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</si>
  <si>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</si>
  <si>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</si>
  <si>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</si>
  <si>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</si>
  <si>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</si>
  <si>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</si>
  <si>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</si>
  <si>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</si>
  <si>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</si>
  <si>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</si>
  <si>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</si>
  <si>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</si>
  <si>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</si>
  <si>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</si>
  <si>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</si>
  <si>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</si>
  <si>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</si>
  <si>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</si>
  <si>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</si>
  <si>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</si>
  <si>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</si>
  <si>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</si>
  <si>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</si>
  <si>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</si>
  <si>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</si>
  <si>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</si>
  <si>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</si>
  <si>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</si>
  <si>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</si>
  <si>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</si>
  <si>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</si>
  <si>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</si>
  <si>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</si>
  <si>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</si>
  <si>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</si>
  <si>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</si>
  <si>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</si>
  <si>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</si>
  <si>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</si>
  <si>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</si>
  <si>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</si>
  <si>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</si>
  <si>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</si>
  <si>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</si>
  <si>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</si>
  <si>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</si>
  <si>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</si>
  <si>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</si>
  <si>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</si>
  <si>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</si>
  <si>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</si>
  <si>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</si>
  <si>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</si>
  <si>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</si>
  <si>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</si>
  <si>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</si>
  <si>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</si>
  <si>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</si>
  <si>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</si>
  <si>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</si>
  <si>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</si>
  <si>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</si>
  <si>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</si>
  <si>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</si>
  <si>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</si>
  <si>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</si>
  <si>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</si>
  <si>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</si>
  <si>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</si>
  <si>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</si>
  <si>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</si>
  <si>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</si>
  <si>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</si>
  <si>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</si>
  <si>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</si>
  <si>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</si>
  <si>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</si>
  <si>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</si>
  <si>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</si>
  <si>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</si>
  <si>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</si>
  <si>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</si>
  <si>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</si>
  <si>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</si>
  <si>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</si>
  <si>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</si>
  <si>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</si>
  <si>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</si>
  <si>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</si>
  <si>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</si>
  <si>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</si>
  <si>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</si>
  <si>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</si>
  <si>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</si>
  <si>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</si>
  <si>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</si>
  <si>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</si>
  <si>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</si>
  <si>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</si>
  <si>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</si>
  <si>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</si>
  <si>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</si>
  <si>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</si>
  <si>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</si>
  <si>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</si>
  <si>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</si>
  <si>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</si>
  <si>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</si>
  <si>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</si>
  <si>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</si>
  <si>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</si>
  <si>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</si>
  <si>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</si>
  <si>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</si>
  <si>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</si>
  <si>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</si>
  <si>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</si>
  <si>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</si>
  <si>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</si>
  <si>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</si>
  <si>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</si>
  <si>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</si>
  <si>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</si>
  <si>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</si>
  <si>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</si>
  <si>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</si>
  <si>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</si>
  <si>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</si>
  <si>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</si>
  <si>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</si>
  <si>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</si>
  <si>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</si>
  <si>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</si>
  <si>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</si>
  <si>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</si>
  <si>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</si>
  <si>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</si>
  <si>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</si>
  <si>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</si>
  <si>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</si>
  <si>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</si>
  <si>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</si>
  <si>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</si>
  <si>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</si>
  <si>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</si>
  <si>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</si>
  <si>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</si>
  <si>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</si>
  <si>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</si>
  <si>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</si>
  <si>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</si>
  <si>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</si>
  <si>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</si>
  <si>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</si>
  <si>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</si>
  <si>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</si>
  <si>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</si>
  <si>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</si>
  <si>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</si>
  <si>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</si>
  <si>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</si>
  <si>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</si>
  <si>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</si>
  <si>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</si>
  <si>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</si>
  <si>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</si>
  <si>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</si>
  <si>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</si>
  <si>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</si>
  <si>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</si>
  <si>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</si>
  <si>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</si>
  <si>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</si>
  <si>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</si>
  <si>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</si>
  <si>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</si>
  <si>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</si>
  <si>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</si>
  <si>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</si>
  <si>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</si>
  <si>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</si>
  <si>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</si>
  <si>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</si>
  <si>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</si>
  <si>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</si>
  <si>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</si>
  <si>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</si>
  <si>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</si>
  <si>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</si>
  <si>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</si>
  <si>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</si>
  <si>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</si>
  <si>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</si>
  <si>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</si>
  <si>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</si>
  <si>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</si>
  <si>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</si>
  <si>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</si>
  <si>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</si>
  <si>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</si>
  <si>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</si>
  <si>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</si>
  <si>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</si>
  <si>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</si>
  <si>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</si>
  <si>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</si>
  <si>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</si>
  <si>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</si>
  <si>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</si>
  <si>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</si>
  <si>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</si>
  <si>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</si>
  <si>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</si>
  <si>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</si>
  <si>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</si>
  <si>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</si>
  <si>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</si>
  <si>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</si>
  <si>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</si>
  <si>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</si>
  <si>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</si>
  <si>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</si>
  <si>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</si>
  <si>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</si>
  <si>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</si>
  <si>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</si>
  <si>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</si>
  <si>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</si>
  <si>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</si>
  <si>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</si>
  <si>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</si>
  <si>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</si>
  <si>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</si>
  <si>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</si>
  <si>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</si>
  <si>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</si>
  <si>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</si>
  <si>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</si>
  <si>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</si>
  <si>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</si>
  <si>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</si>
  <si>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</si>
  <si>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</si>
  <si>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</si>
  <si>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</si>
  <si>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</si>
  <si>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</si>
  <si>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</si>
  <si>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</si>
  <si>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</si>
  <si>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</si>
  <si>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</si>
  <si>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</si>
  <si>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</si>
  <si>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</si>
  <si>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</si>
  <si>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</si>
  <si>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</si>
  <si>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</si>
  <si>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</si>
  <si>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</si>
  <si>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</si>
  <si>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</si>
  <si>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</si>
  <si>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</si>
  <si>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</si>
  <si>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</si>
  <si>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</si>
  <si>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</si>
  <si>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</si>
  <si>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</si>
  <si>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</si>
  <si>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</si>
  <si>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</si>
  <si>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</si>
  <si>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</si>
  <si>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</si>
  <si>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</si>
  <si>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</si>
  <si>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</si>
  <si>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</si>
  <si>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</si>
  <si>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</si>
  <si>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</si>
  <si>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</si>
  <si>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</si>
  <si>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</si>
  <si>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</si>
  <si>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</si>
  <si>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</si>
  <si>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</si>
  <si>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</si>
  <si>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</si>
  <si>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</si>
  <si>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</si>
  <si>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</si>
  <si>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</si>
  <si>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</si>
  <si>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</si>
  <si>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</si>
  <si>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</si>
  <si>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</si>
  <si>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</si>
  <si>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</si>
  <si>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</si>
  <si>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</si>
  <si>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</si>
  <si>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</si>
  <si>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</si>
  <si>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</si>
  <si>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</si>
  <si>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</si>
  <si>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</si>
  <si>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</si>
  <si>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</si>
  <si>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</si>
  <si>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</si>
  <si>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</si>
  <si>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</si>
  <si>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</si>
  <si>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</si>
  <si>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</si>
  <si>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</si>
  <si>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</si>
  <si>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</si>
  <si>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</si>
  <si>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</si>
  <si>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</si>
  <si>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</si>
  <si>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</si>
  <si>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</si>
  <si>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</si>
  <si>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</si>
  <si>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</si>
  <si>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</si>
  <si>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</si>
  <si>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</si>
  <si>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</si>
  <si>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</si>
  <si>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</si>
  <si>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</si>
  <si>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</si>
  <si>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</si>
  <si>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</si>
  <si>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</si>
  <si>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</si>
  <si>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</si>
  <si>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</si>
  <si>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</si>
  <si>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</si>
  <si>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</si>
  <si>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</si>
  <si>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</si>
  <si>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</si>
  <si>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</si>
  <si>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</si>
  <si>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</si>
  <si>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</si>
  <si>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</si>
  <si>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</si>
  <si>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</si>
  <si>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</si>
  <si>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</si>
  <si>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</si>
  <si>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</si>
  <si>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</si>
  <si>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</si>
  <si>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</si>
  <si>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</si>
  <si>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</si>
  <si>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</si>
  <si>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</si>
  <si>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</si>
  <si>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</si>
  <si>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</si>
  <si>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</si>
  <si>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</si>
  <si>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</si>
  <si>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</si>
  <si>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</si>
  <si>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</si>
  <si>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</si>
  <si>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</si>
  <si>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</si>
  <si>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</si>
  <si>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</si>
  <si>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</si>
  <si>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</si>
  <si>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</si>
  <si>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</si>
  <si>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</si>
  <si>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</si>
  <si>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</si>
  <si>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</si>
  <si>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</si>
  <si>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</si>
  <si>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</si>
  <si>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</si>
  <si>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</si>
  <si>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</si>
  <si>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</si>
  <si>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</si>
  <si>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</si>
  <si>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</si>
  <si>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</si>
  <si>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</si>
  <si>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</si>
  <si>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</si>
  <si>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</si>
  <si>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</si>
  <si>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</si>
  <si>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</si>
  <si>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</si>
  <si>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</si>
  <si>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</si>
  <si>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</si>
  <si>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</si>
  <si>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</si>
  <si>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</si>
  <si>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</si>
  <si>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</si>
  <si>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</si>
  <si>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</si>
  <si>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</si>
  <si>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</si>
  <si>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</si>
  <si>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</si>
  <si>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</si>
  <si>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</si>
  <si>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</si>
  <si>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</si>
  <si>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</si>
  <si>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</si>
  <si>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</si>
  <si>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</si>
  <si>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</si>
  <si>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</si>
  <si>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</si>
  <si>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</si>
  <si>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</si>
  <si>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</si>
  <si>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</si>
  <si>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</si>
  <si>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</si>
  <si>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</si>
  <si>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</si>
  <si>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</si>
  <si>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</si>
  <si>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</si>
  <si>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</si>
  <si>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</si>
  <si>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</si>
  <si>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</si>
  <si>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</si>
  <si>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</si>
  <si>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</si>
  <si>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</si>
  <si>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</si>
  <si>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</si>
  <si>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</si>
  <si>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</si>
  <si>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</si>
  <si>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</si>
  <si>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</si>
  <si>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</si>
  <si>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</si>
  <si>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</si>
  <si>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</si>
  <si>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</si>
  <si>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</si>
  <si>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</si>
  <si>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</si>
  <si>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</si>
  <si>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</si>
  <si>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</si>
  <si>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</si>
  <si>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</si>
  <si>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</si>
  <si>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</si>
  <si>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</si>
  <si>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</si>
  <si>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</si>
  <si>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</si>
  <si>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</si>
  <si>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</si>
  <si>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</si>
  <si>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</si>
  <si>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</si>
  <si>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</si>
  <si>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</si>
  <si>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</si>
  <si>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</si>
  <si>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</si>
  <si>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</si>
  <si>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</si>
  <si>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</si>
  <si>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</si>
  <si>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</si>
  <si>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</si>
  <si>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</si>
  <si>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</si>
  <si>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</si>
  <si>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</si>
  <si>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</si>
  <si>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</si>
  <si>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</si>
  <si>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</si>
  <si>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</si>
  <si>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</si>
  <si>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</si>
  <si>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</si>
  <si>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</si>
  <si>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</si>
  <si>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</si>
  <si>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</si>
  <si>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</si>
  <si>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</si>
  <si>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</si>
  <si>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</si>
  <si>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</si>
  <si>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</si>
  <si>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</si>
  <si>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</si>
  <si>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</si>
  <si>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</si>
  <si>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</si>
  <si>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</si>
  <si>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</si>
  <si>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</si>
  <si>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</si>
  <si>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</si>
  <si>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</si>
  <si>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</si>
  <si>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</si>
  <si>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</si>
  <si>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</si>
  <si>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</si>
  <si>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</si>
  <si>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</si>
  <si>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</si>
  <si>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</si>
  <si>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</si>
  <si>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</si>
  <si>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</si>
  <si>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</si>
  <si>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</si>
  <si>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</si>
  <si>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</si>
  <si>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</si>
  <si>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</si>
  <si>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</si>
  <si>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</si>
  <si>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</si>
  <si>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</si>
  <si>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</si>
  <si>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</si>
  <si>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</si>
  <si>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</si>
  <si>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</si>
  <si>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</si>
  <si>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</si>
  <si>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</si>
  <si>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</si>
  <si>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</si>
  <si>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</si>
  <si>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</si>
  <si>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</si>
  <si>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</si>
  <si>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</si>
  <si>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</si>
  <si>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</si>
  <si>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</si>
  <si>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</si>
  <si>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</si>
  <si>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</si>
  <si>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</si>
  <si>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</si>
  <si>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</si>
  <si>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</si>
  <si>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</si>
  <si>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</si>
  <si>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</si>
  <si>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</si>
  <si>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</si>
  <si>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</si>
  <si>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</si>
  <si>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</si>
  <si>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</si>
  <si>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</si>
  <si>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</si>
  <si>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</si>
  <si>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</si>
  <si>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</si>
  <si>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</si>
  <si>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</si>
  <si>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</si>
  <si>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</si>
  <si>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</si>
  <si>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</si>
  <si>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</si>
  <si>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</si>
  <si>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</si>
  <si>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</si>
  <si>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</si>
  <si>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</si>
  <si>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</si>
  <si>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</si>
  <si>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</si>
  <si>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</si>
  <si>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</si>
  <si>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</si>
  <si>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</si>
  <si>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</si>
  <si>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</si>
  <si>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</si>
  <si>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</si>
  <si>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</si>
  <si>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</si>
  <si>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</si>
  <si>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</si>
  <si>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</si>
  <si>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</si>
  <si>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</si>
  <si>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</si>
  <si>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</si>
  <si>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</si>
  <si>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</si>
  <si>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</si>
  <si>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</si>
  <si>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</si>
  <si>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</si>
  <si>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</si>
  <si>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</si>
  <si>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</si>
  <si>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</si>
  <si>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</si>
  <si>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</si>
  <si>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</si>
  <si>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</si>
  <si>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</si>
  <si>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</si>
  <si>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</si>
  <si>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</si>
  <si>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</si>
  <si>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</si>
  <si>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</si>
  <si>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</si>
  <si>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</si>
  <si>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</si>
  <si>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</si>
  <si>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</si>
  <si>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</si>
  <si>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</si>
  <si>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</si>
  <si>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</si>
  <si>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</si>
  <si>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</si>
  <si>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</si>
  <si>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</si>
  <si>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</si>
  <si>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</si>
  <si>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</si>
  <si>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</si>
  <si>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</si>
  <si>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</si>
  <si>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</si>
  <si>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</si>
  <si>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</si>
  <si>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</si>
  <si>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</si>
  <si>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</si>
  <si>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</si>
  <si>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</si>
  <si>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</si>
  <si>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</si>
  <si>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</si>
  <si>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</si>
  <si>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</si>
  <si>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</si>
  <si>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</si>
  <si>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</si>
  <si>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</si>
  <si>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</si>
  <si>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</si>
  <si>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</si>
  <si>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</si>
  <si>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</si>
  <si>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</si>
  <si>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</si>
  <si>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</si>
  <si>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</si>
  <si>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</si>
  <si>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</si>
  <si>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</si>
  <si>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</si>
  <si>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</si>
  <si>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</si>
  <si>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</si>
  <si>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</si>
  <si>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</si>
  <si>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</si>
  <si>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</si>
  <si>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</si>
  <si>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</si>
  <si>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</si>
  <si>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</si>
  <si>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</si>
  <si>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</si>
  <si>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</si>
  <si>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</si>
  <si>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</si>
  <si>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</si>
  <si>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</si>
  <si>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</si>
  <si>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</si>
  <si>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</si>
  <si>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</si>
  <si>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</si>
  <si>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</si>
  <si>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</si>
  <si>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</si>
  <si>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</si>
  <si>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</si>
  <si>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</si>
  <si>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</si>
  <si>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</si>
  <si>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</si>
  <si>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</si>
  <si>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</si>
  <si>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</si>
  <si>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</si>
  <si>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</si>
  <si>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</si>
  <si>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</si>
  <si>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</si>
  <si>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</si>
  <si>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</si>
  <si>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</si>
  <si>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</si>
  <si>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</si>
  <si>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</si>
  <si>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</si>
  <si>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</si>
  <si>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</si>
  <si>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</si>
  <si>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</si>
  <si>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</si>
  <si>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</si>
  <si>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</si>
  <si>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</si>
  <si>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</si>
  <si>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</si>
  <si>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</si>
  <si>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</si>
  <si>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</si>
  <si>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</si>
  <si>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</si>
  <si>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</si>
  <si>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</si>
  <si>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</si>
  <si>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</si>
  <si>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</si>
  <si>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</si>
  <si>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</si>
  <si>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</si>
  <si>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</si>
  <si>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</si>
  <si>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</si>
  <si>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</si>
  <si>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</si>
  <si>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</si>
  <si>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</si>
  <si>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</si>
  <si>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</si>
  <si>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</si>
  <si>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</si>
  <si>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</si>
  <si>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</si>
  <si>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</si>
  <si>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</si>
  <si>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</si>
  <si>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</si>
  <si>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</si>
  <si>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</si>
  <si>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</si>
  <si>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</si>
  <si>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</si>
  <si>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</si>
  <si>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</si>
  <si>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</si>
  <si>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</si>
  <si>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</si>
  <si>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</si>
  <si>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</si>
  <si>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</si>
  <si>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</si>
  <si>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</si>
  <si>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</si>
  <si>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</si>
  <si>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</si>
  <si>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</si>
  <si>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</si>
  <si>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</si>
  <si>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</si>
  <si>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</si>
  <si>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</si>
  <si>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</si>
  <si>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</si>
  <si>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</si>
  <si>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</si>
  <si>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</si>
  <si>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</si>
  <si>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</si>
  <si>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</si>
  <si>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</si>
  <si>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</si>
  <si>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</si>
  <si>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</si>
  <si>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</si>
  <si>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</si>
  <si>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</si>
  <si>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</si>
  <si>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</si>
  <si>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</si>
  <si>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</si>
  <si>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</si>
  <si>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</si>
  <si>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</si>
  <si>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</si>
  <si>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</si>
  <si>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</si>
  <si>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</si>
  <si>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</si>
  <si>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</si>
  <si>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</si>
  <si>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</si>
  <si>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</si>
  <si>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</si>
  <si>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</si>
  <si>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</si>
  <si>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</si>
  <si>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</si>
  <si>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</si>
  <si>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</si>
  <si>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</si>
  <si>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</si>
  <si>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</si>
  <si>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</si>
  <si>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</si>
  <si>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</si>
  <si>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</si>
  <si>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</si>
  <si>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</si>
  <si>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</si>
  <si>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</si>
  <si>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</si>
  <si>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</si>
  <si>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</si>
  <si>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</si>
  <si>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</si>
  <si>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</si>
  <si>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</si>
  <si>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</si>
  <si>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</si>
  <si>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</si>
  <si>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</si>
  <si>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</si>
  <si>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</si>
  <si>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</si>
  <si>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</si>
  <si>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</si>
  <si>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</si>
  <si>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</si>
  <si>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</si>
  <si>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</si>
  <si>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</si>
  <si>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</si>
  <si>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</si>
  <si>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</si>
  <si>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</si>
  <si>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</si>
  <si>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</si>
  <si>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</si>
  <si>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</si>
  <si>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</si>
  <si>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</si>
  <si>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</si>
  <si>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</si>
  <si>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</si>
  <si>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</si>
  <si>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</si>
  <si>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</si>
  <si>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</si>
  <si>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</si>
  <si>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</si>
  <si>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</si>
  <si>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</si>
  <si>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</si>
  <si>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</si>
  <si>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</si>
  <si>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</si>
  <si>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</si>
  <si>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</si>
  <si>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</si>
  <si>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</si>
  <si>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</si>
  <si>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</si>
  <si>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</si>
  <si>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</si>
  <si>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</si>
  <si>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</si>
  <si>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</si>
  <si>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</si>
  <si>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</si>
  <si>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</si>
  <si>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</si>
  <si>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</si>
  <si>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</si>
  <si>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</si>
  <si>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</si>
  <si>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</si>
  <si>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</si>
  <si>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</si>
  <si>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</si>
  <si>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</si>
  <si>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</si>
  <si>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</si>
  <si>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</si>
  <si>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</si>
  <si>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</si>
  <si>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</si>
  <si>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</si>
  <si>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</si>
  <si>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</si>
  <si>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</si>
  <si>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</si>
  <si>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</si>
  <si>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</si>
  <si>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</si>
  <si>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</si>
  <si>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</si>
  <si>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</si>
  <si>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</si>
  <si>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</si>
  <si>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</si>
  <si>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</si>
  <si>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</si>
  <si>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</si>
  <si>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</si>
  <si>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</si>
  <si>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</si>
  <si>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</si>
  <si>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</si>
  <si>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</si>
  <si>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</si>
  <si>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</si>
  <si>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</si>
  <si>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</si>
  <si>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</si>
  <si>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</si>
  <si>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</si>
  <si>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</si>
  <si>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</si>
  <si>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</si>
  <si>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</si>
  <si>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</si>
  <si>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</si>
  <si>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</si>
  <si>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</si>
  <si>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</si>
  <si>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</si>
  <si>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</si>
  <si>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</si>
  <si>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</si>
  <si>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</si>
  <si>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</si>
  <si>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</si>
  <si>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</si>
  <si>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</si>
  <si>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</si>
  <si>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</si>
  <si>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</si>
  <si>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</si>
  <si>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</si>
  <si>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</si>
  <si>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</si>
  <si>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</si>
  <si>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</si>
  <si>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</si>
  <si>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</si>
  <si>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</si>
  <si>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</si>
  <si>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</si>
  <si>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</si>
  <si>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</si>
  <si>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</si>
  <si>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</si>
  <si>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</si>
  <si>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</si>
  <si>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</si>
  <si>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</si>
  <si>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</si>
  <si>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</si>
  <si>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</si>
  <si>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</si>
  <si>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</si>
  <si>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</si>
  <si>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</si>
  <si>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</si>
  <si>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</si>
  <si>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</si>
  <si>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</si>
  <si>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</si>
  <si>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</si>
  <si>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</si>
  <si>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</si>
  <si>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</si>
  <si>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</si>
  <si>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</si>
  <si>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</si>
  <si>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</si>
  <si>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</si>
  <si>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</si>
  <si>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</si>
  <si>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</si>
  <si>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</si>
  <si>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</si>
  <si>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</si>
  <si>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</si>
  <si>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</si>
  <si>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</si>
  <si>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</si>
  <si>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</si>
  <si>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</si>
  <si>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</si>
  <si>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</si>
  <si>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</si>
  <si>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</si>
  <si>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</si>
  <si>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</si>
  <si>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</si>
  <si>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</si>
  <si>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</si>
  <si>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</si>
  <si>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</si>
  <si>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</si>
  <si>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</si>
  <si>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</si>
  <si>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</si>
  <si>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</si>
  <si>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</si>
  <si>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</si>
  <si>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</si>
  <si>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</si>
  <si>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</si>
  <si>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</si>
  <si>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</si>
  <si>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</si>
  <si>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</si>
  <si>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</si>
  <si>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</si>
  <si>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</si>
  <si>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</si>
  <si>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</si>
  <si>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</si>
  <si>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</si>
  <si>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</si>
  <si>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</si>
  <si>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</si>
  <si>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</si>
  <si>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</si>
  <si>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</si>
  <si>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</si>
  <si>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</si>
  <si>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</si>
  <si>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</si>
  <si>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</si>
  <si>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</si>
  <si>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</si>
  <si>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</si>
  <si>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</si>
  <si>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</si>
  <si>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</si>
  <si>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</si>
  <si>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</si>
  <si>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</si>
  <si>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</si>
  <si>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</si>
  <si>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</si>
  <si>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</si>
  <si>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</si>
  <si>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</si>
  <si>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</si>
  <si>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</si>
  <si>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</si>
  <si>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</si>
  <si>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</si>
  <si>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</si>
  <si>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</si>
  <si>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</si>
  <si>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</si>
  <si>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</si>
  <si>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</si>
  <si>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</si>
  <si>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</si>
  <si>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</si>
  <si>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</si>
  <si>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</si>
  <si>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</si>
  <si>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</si>
  <si>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</si>
  <si>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</si>
  <si>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</si>
  <si>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</si>
  <si>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</si>
  <si>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</si>
  <si>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</si>
  <si>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</si>
  <si>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</si>
  <si>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</si>
  <si>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</si>
  <si>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</si>
  <si>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</si>
  <si>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</si>
  <si>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</si>
  <si>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</si>
  <si>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</si>
  <si>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</si>
  <si>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</si>
  <si>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</si>
  <si>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</si>
  <si>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</si>
  <si>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</si>
  <si>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</si>
  <si>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</si>
  <si>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</si>
  <si>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</si>
  <si>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</si>
  <si>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</si>
  <si>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</si>
  <si>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</si>
  <si>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</si>
  <si>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</si>
  <si>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</si>
  <si>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</si>
  <si>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</si>
  <si>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</si>
  <si>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</si>
  <si>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</si>
  <si>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</si>
  <si>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</si>
  <si>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</si>
  <si>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</si>
  <si>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</si>
  <si>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</si>
  <si>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</si>
  <si>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</si>
  <si>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</si>
  <si>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</si>
  <si>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</si>
  <si>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</si>
  <si>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</si>
  <si>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</si>
  <si>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</si>
  <si>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</si>
  <si>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</si>
  <si>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</si>
  <si>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</si>
  <si>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</si>
  <si>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</si>
  <si>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</si>
  <si>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</si>
  <si>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</si>
  <si>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</si>
  <si>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</si>
  <si>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</si>
  <si>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</si>
  <si>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</si>
  <si>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</si>
  <si>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</si>
  <si>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</si>
  <si>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</si>
  <si>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</si>
  <si>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</si>
  <si>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</si>
  <si>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</si>
  <si>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</si>
  <si>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</si>
  <si>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</si>
  <si>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</si>
  <si>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</si>
  <si>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</si>
  <si>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</si>
  <si>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</si>
  <si>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</si>
  <si>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</si>
  <si>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</si>
  <si>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</si>
  <si>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</si>
  <si>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</si>
  <si>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</si>
  <si>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</si>
  <si>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</si>
  <si>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</si>
  <si>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</si>
  <si>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</si>
  <si>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</si>
  <si>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</si>
  <si>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</si>
  <si>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</si>
  <si>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</si>
  <si>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</si>
  <si>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</si>
  <si>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</si>
  <si>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</si>
  <si>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</si>
  <si>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</si>
  <si>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</si>
  <si>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</si>
  <si>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</si>
  <si>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</si>
  <si>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</si>
  <si>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</si>
  <si>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</si>
  <si>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</si>
  <si>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</si>
  <si>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</si>
  <si>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</si>
  <si>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</si>
  <si>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</si>
  <si>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</si>
  <si>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</si>
  <si>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</si>
  <si>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</si>
  <si>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</si>
  <si>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</si>
  <si>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</si>
  <si>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</si>
  <si>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</si>
  <si>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</si>
  <si>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</si>
  <si>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</si>
  <si>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</si>
  <si>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</si>
  <si>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</si>
  <si>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</si>
  <si>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</si>
  <si>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</si>
  <si>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</si>
  <si>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</si>
  <si>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</si>
  <si>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</si>
  <si>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</si>
  <si>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</si>
  <si>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</si>
  <si>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</si>
  <si>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</si>
  <si>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</si>
  <si>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</si>
  <si>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</si>
  <si>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</si>
  <si>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</si>
  <si>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</si>
  <si>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</si>
  <si>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</si>
  <si>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</si>
  <si>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</si>
  <si>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</si>
  <si>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</si>
  <si>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</si>
  <si>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</si>
  <si>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</si>
  <si>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</si>
  <si>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</si>
  <si>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</si>
  <si>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</si>
  <si>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</si>
  <si>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</si>
  <si>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</si>
  <si>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</si>
  <si>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</si>
  <si>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</si>
  <si>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</si>
  <si>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</si>
  <si>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</si>
  <si>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</si>
  <si>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</si>
  <si>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</si>
  <si>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</si>
  <si>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</si>
  <si>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</si>
  <si>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</si>
  <si>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</si>
  <si>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</si>
  <si>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</si>
  <si>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</si>
  <si>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</si>
  <si>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</si>
  <si>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</si>
  <si>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</si>
  <si>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</si>
  <si>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</si>
  <si>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</si>
  <si>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</si>
  <si>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</si>
  <si>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</si>
  <si>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</si>
  <si>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</si>
  <si>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</si>
  <si>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</si>
  <si>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</si>
  <si>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</si>
  <si>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</si>
  <si>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</si>
  <si>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</si>
  <si>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</si>
  <si>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</si>
  <si>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</si>
  <si>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</si>
  <si>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</si>
  <si>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</si>
  <si>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</si>
  <si>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</si>
  <si>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</si>
  <si>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</si>
  <si>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</si>
  <si>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</si>
  <si>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</si>
  <si>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</si>
  <si>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</si>
  <si>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</si>
  <si>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</si>
  <si>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</si>
  <si>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</si>
  <si>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</si>
  <si>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</si>
  <si>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</si>
  <si>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</si>
  <si>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</si>
  <si>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</si>
  <si>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</si>
  <si>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</si>
  <si>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</si>
  <si>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</si>
  <si>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</si>
  <si>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</si>
  <si>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</si>
  <si>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</si>
  <si>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</si>
  <si>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</si>
  <si>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</si>
  <si>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</si>
  <si>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</si>
  <si>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</si>
  <si>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</si>
  <si>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</si>
  <si>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</si>
  <si>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</si>
  <si>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</si>
  <si>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</si>
  <si>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</si>
  <si>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</si>
  <si>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</si>
  <si>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</si>
  <si>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</si>
  <si>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</si>
  <si>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</si>
  <si>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</si>
  <si>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</si>
  <si>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</si>
  <si>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</si>
  <si>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</si>
  <si>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</si>
  <si>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</si>
  <si>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</si>
  <si>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</si>
  <si>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</si>
  <si>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</si>
  <si>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</si>
  <si>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</si>
  <si>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</si>
  <si>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</si>
  <si>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</si>
  <si>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</si>
  <si>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</si>
  <si>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</si>
  <si>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</si>
  <si>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</si>
  <si>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</si>
  <si>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</si>
  <si>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</si>
  <si>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</si>
  <si>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</si>
  <si>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</si>
  <si>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</si>
  <si>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</si>
  <si>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</si>
  <si>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</si>
  <si>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</si>
  <si>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</si>
  <si>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</si>
  <si>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</si>
  <si>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</si>
  <si>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</si>
  <si>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</si>
  <si>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</si>
  <si>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</si>
  <si>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</si>
  <si>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</si>
  <si>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</si>
  <si>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</si>
  <si>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</si>
  <si>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</si>
  <si>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</si>
  <si>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</si>
  <si>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</si>
  <si>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</si>
  <si>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</si>
  <si>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</si>
  <si>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</si>
  <si>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</si>
  <si>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</si>
  <si>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</si>
  <si>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</si>
  <si>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</si>
  <si>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</si>
  <si>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</si>
  <si>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</si>
  <si>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</si>
  <si>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</si>
  <si>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</si>
  <si>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</si>
  <si>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</si>
  <si>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</si>
  <si>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</si>
  <si>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</si>
  <si>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</si>
  <si>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</si>
  <si>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</si>
  <si>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</si>
  <si>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</si>
  <si>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</si>
  <si>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</si>
  <si>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</si>
  <si>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</si>
  <si>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</si>
  <si>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</si>
  <si>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</si>
  <si>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</si>
  <si>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</si>
  <si>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</si>
  <si>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</si>
  <si>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</si>
  <si>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</si>
  <si>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</si>
  <si>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</si>
  <si>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</si>
  <si>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</si>
  <si>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</si>
  <si>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</si>
  <si>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</si>
  <si>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</si>
  <si>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</si>
  <si>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</si>
  <si>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</si>
  <si>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</si>
  <si>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</si>
  <si>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</si>
  <si>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</si>
  <si>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</si>
  <si>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</si>
  <si>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</si>
  <si>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</si>
  <si>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</si>
  <si>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</si>
  <si>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</si>
  <si>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</si>
  <si>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</si>
  <si>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</si>
  <si>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</si>
  <si>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</si>
  <si>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</si>
  <si>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</si>
  <si>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</si>
  <si>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</si>
  <si>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</si>
  <si>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</si>
  <si>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</si>
  <si>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</si>
  <si>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</si>
  <si>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</si>
  <si>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</si>
  <si>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</si>
  <si>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</si>
  <si>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</si>
  <si>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</si>
  <si>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</si>
  <si>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</si>
  <si>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</si>
  <si>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</si>
  <si>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</si>
  <si>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</si>
  <si>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</si>
  <si>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</si>
  <si>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</si>
  <si>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</si>
  <si>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</si>
  <si>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</si>
  <si>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</si>
  <si>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</si>
  <si>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</si>
  <si>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</si>
  <si>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</si>
  <si>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</si>
  <si>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</si>
  <si>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</si>
  <si>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</si>
  <si>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</si>
  <si>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</si>
  <si>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</si>
  <si>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</si>
  <si>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</si>
  <si>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</si>
  <si>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</si>
  <si>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</si>
  <si>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</si>
  <si>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</si>
  <si>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</si>
  <si>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</si>
  <si>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</si>
  <si>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</si>
  <si>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</si>
  <si>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</si>
  <si>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</si>
  <si>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</si>
  <si>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</si>
  <si>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</si>
  <si>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</si>
  <si>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</si>
  <si>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</si>
  <si>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</si>
  <si>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</si>
  <si>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</si>
  <si>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</si>
  <si>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</si>
  <si>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</si>
  <si>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</si>
  <si>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</si>
  <si>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</si>
  <si>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</si>
  <si>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</si>
  <si>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</si>
  <si>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</si>
  <si>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</si>
  <si>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</si>
  <si>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</si>
  <si>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</si>
  <si>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</si>
  <si>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</si>
  <si>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</si>
  <si>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</si>
  <si>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</si>
  <si>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</si>
  <si>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</si>
  <si>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</si>
  <si>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</si>
  <si>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</si>
  <si>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</si>
  <si>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</si>
  <si>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</si>
  <si>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</si>
  <si>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</si>
  <si>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</si>
  <si>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</si>
  <si>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</si>
  <si>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</si>
  <si>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</si>
  <si>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</si>
  <si>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</si>
  <si>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</si>
  <si>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</si>
  <si>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</si>
  <si>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</si>
  <si>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</si>
  <si>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</si>
  <si>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</si>
  <si>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</si>
  <si>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</si>
  <si>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</si>
  <si>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</si>
  <si>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</si>
  <si>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</si>
  <si>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</si>
  <si>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</si>
  <si>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</si>
  <si>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</si>
  <si>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</si>
  <si>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</si>
  <si>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</si>
  <si>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</si>
  <si>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</si>
  <si>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</si>
  <si>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</si>
  <si>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</si>
  <si>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</si>
  <si>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</si>
  <si>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</si>
  <si>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</si>
  <si>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</si>
  <si>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</si>
  <si>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</si>
  <si>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</si>
  <si>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</si>
  <si>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</si>
  <si>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</si>
  <si>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</si>
  <si>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</si>
  <si>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</si>
  <si>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</si>
  <si>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</si>
  <si>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</si>
  <si>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</si>
  <si>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</si>
  <si>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</si>
  <si>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</si>
  <si>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</si>
  <si>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</si>
  <si>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</si>
  <si>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</si>
  <si>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</si>
  <si>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</si>
  <si>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</si>
  <si>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</si>
  <si>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</si>
  <si>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</si>
  <si>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</si>
  <si>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</si>
  <si>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</si>
  <si>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</si>
  <si>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</si>
  <si>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</si>
  <si>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</si>
  <si>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</si>
  <si>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</si>
  <si>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</si>
  <si>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</si>
  <si>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</si>
  <si>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</si>
  <si>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</si>
  <si>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</si>
  <si>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</si>
  <si>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</si>
  <si>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</si>
  <si>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</si>
  <si>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</si>
  <si>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</si>
  <si>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</si>
  <si>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</si>
  <si>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</si>
  <si>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</si>
  <si>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</si>
  <si>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</si>
  <si>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</si>
  <si>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</si>
  <si>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</si>
  <si>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</si>
  <si>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</si>
  <si>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</si>
  <si>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</si>
  <si>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</si>
  <si>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</si>
  <si>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</si>
  <si>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</si>
  <si>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</si>
  <si>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</si>
  <si>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</si>
  <si>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</si>
  <si>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</si>
  <si>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</si>
  <si>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</si>
  <si>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</si>
  <si>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</si>
  <si>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</si>
  <si>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</si>
  <si>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</si>
  <si>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</si>
  <si>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</si>
  <si>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</si>
  <si>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</si>
  <si>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</si>
  <si>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</si>
  <si>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</si>
  <si>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</si>
  <si>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</si>
  <si>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</si>
  <si>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</si>
  <si>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</si>
  <si>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</si>
  <si>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</si>
  <si>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</si>
  <si>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</si>
  <si>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</si>
  <si>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</si>
  <si>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</si>
  <si>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</si>
  <si>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</si>
  <si>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</si>
  <si>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</si>
  <si>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</si>
  <si>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</si>
  <si>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</si>
  <si>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</si>
  <si>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</si>
  <si>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</si>
  <si>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</si>
  <si>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</si>
  <si>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</si>
  <si>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</si>
  <si>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</si>
  <si>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</si>
  <si>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</si>
  <si>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</si>
  <si>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</si>
  <si>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</si>
  <si>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</si>
  <si>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</si>
  <si>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</si>
  <si>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</si>
  <si>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</si>
  <si>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</si>
  <si>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</si>
  <si>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</si>
  <si>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</si>
  <si>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</si>
  <si>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</si>
  <si>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</si>
  <si>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</si>
  <si>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</si>
  <si>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</si>
  <si>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</si>
  <si>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</si>
  <si>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</si>
  <si>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</si>
  <si>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</si>
  <si>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</si>
  <si>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</si>
  <si>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</si>
  <si>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</si>
  <si>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</si>
  <si>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</si>
  <si>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</si>
  <si>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</si>
  <si>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</si>
  <si>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</si>
  <si>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</si>
  <si>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</si>
  <si>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</si>
  <si>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</si>
  <si>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</si>
  <si>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</si>
  <si>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</si>
  <si>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</si>
  <si>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</si>
  <si>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</si>
  <si>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</si>
  <si>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</si>
  <si>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</si>
  <si>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</si>
  <si>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</si>
  <si>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</si>
  <si>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</si>
  <si>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</si>
  <si>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</si>
  <si>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</si>
  <si>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</si>
  <si>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</si>
  <si>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</si>
  <si>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</si>
  <si>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</si>
  <si>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</si>
  <si>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</si>
  <si>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</si>
  <si>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</si>
  <si>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</si>
  <si>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</si>
  <si>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</si>
  <si>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</si>
  <si>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</si>
  <si>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</si>
  <si>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</si>
  <si>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</si>
  <si>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</si>
  <si>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</si>
  <si>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</si>
  <si>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</si>
  <si>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</si>
  <si>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</si>
  <si>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</si>
  <si>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</si>
  <si>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</si>
  <si>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</si>
  <si>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</si>
  <si>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</si>
  <si>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</si>
  <si>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</si>
  <si>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</si>
  <si>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</si>
  <si>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</si>
  <si>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</si>
  <si>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</si>
  <si>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</si>
  <si>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</si>
  <si>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</si>
  <si>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</si>
  <si>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</si>
  <si>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</si>
  <si>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</si>
  <si>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</si>
  <si>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</si>
  <si>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</si>
  <si>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</si>
  <si>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</si>
  <si>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</si>
  <si>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</si>
  <si>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</si>
  <si>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</si>
  <si>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</si>
  <si>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</si>
  <si>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</si>
  <si>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</si>
  <si>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</si>
  <si>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</si>
  <si>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</si>
  <si>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</si>
  <si>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</si>
  <si>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</si>
  <si>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</si>
  <si>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</si>
  <si>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</si>
  <si>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</si>
  <si>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</si>
  <si>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</si>
  <si>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</si>
  <si>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</si>
  <si>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</si>
  <si>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</si>
  <si>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</si>
  <si>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</si>
  <si>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</si>
  <si>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</si>
  <si>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</si>
  <si>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</si>
  <si>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</si>
  <si>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</si>
  <si>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</si>
  <si>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</si>
  <si>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</si>
  <si>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</si>
  <si>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</si>
  <si>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</si>
  <si>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</si>
  <si>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</si>
  <si>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</si>
  <si>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</si>
  <si>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</si>
  <si>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</si>
  <si>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</si>
  <si>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</si>
  <si>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</si>
  <si>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</si>
  <si>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</si>
  <si>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</si>
  <si>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</si>
  <si>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</si>
  <si>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</si>
  <si>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</si>
  <si>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</si>
  <si>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</si>
  <si>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</si>
  <si>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</si>
  <si>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</si>
  <si>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</si>
  <si>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</si>
  <si>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</si>
  <si>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</si>
  <si>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</si>
  <si>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</si>
  <si>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</si>
  <si>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</si>
  <si>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</si>
  <si>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</si>
  <si>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</si>
  <si>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</si>
  <si>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</si>
  <si>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</si>
  <si>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</si>
  <si>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</si>
  <si>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</si>
  <si>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</si>
  <si>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</si>
  <si>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</si>
  <si>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</si>
  <si>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</si>
  <si>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</si>
  <si>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</si>
  <si>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</si>
  <si>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</si>
  <si>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</si>
  <si>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</si>
  <si>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</si>
  <si>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</si>
  <si>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</si>
  <si>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</si>
  <si>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</si>
  <si>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</si>
  <si>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</si>
  <si>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</si>
  <si>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</si>
  <si>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</si>
  <si>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</si>
  <si>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</si>
  <si>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</si>
  <si>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</si>
  <si>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</si>
  <si>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</si>
  <si>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</si>
  <si>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</si>
  <si>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</si>
  <si>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</si>
  <si>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</si>
  <si>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</si>
  <si>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</si>
  <si>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</si>
  <si>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</si>
  <si>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</si>
  <si>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</si>
  <si>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</si>
  <si>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</si>
  <si>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</si>
  <si>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</si>
  <si>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</si>
  <si>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</si>
  <si>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</si>
  <si>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</si>
  <si>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</si>
  <si>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</si>
  <si>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</si>
  <si>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</si>
  <si>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</si>
  <si>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</si>
  <si>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</si>
  <si>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</si>
  <si>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</si>
  <si>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</si>
  <si>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</si>
  <si>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</si>
  <si>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</si>
  <si>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</si>
  <si>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</si>
  <si>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</si>
  <si>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</si>
  <si>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</si>
  <si>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</si>
  <si>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</si>
  <si>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</si>
  <si>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</si>
  <si>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</si>
  <si>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</si>
  <si>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</si>
  <si>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</si>
  <si>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</si>
  <si>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</si>
  <si>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</si>
  <si>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</si>
  <si>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</si>
  <si>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</si>
  <si>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</si>
  <si>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</si>
  <si>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</si>
  <si>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</si>
  <si>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</si>
  <si>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</si>
  <si>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</si>
  <si>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</si>
  <si>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</si>
  <si>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</si>
  <si>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</si>
  <si>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</si>
  <si>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</si>
  <si>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</si>
  <si>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</si>
  <si>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</si>
  <si>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</si>
  <si>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</si>
  <si>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</si>
  <si>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</si>
  <si>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</si>
  <si>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</si>
  <si>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</si>
  <si>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</si>
  <si>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</si>
  <si>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</si>
  <si>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</si>
  <si>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</si>
  <si>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</si>
  <si>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</si>
  <si>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</si>
  <si>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</si>
  <si>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</si>
  <si>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</si>
  <si>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</si>
  <si>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</si>
  <si>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</si>
  <si>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</si>
  <si>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</si>
  <si>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</si>
  <si>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</si>
  <si>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</si>
  <si>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</si>
  <si>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</si>
  <si>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</si>
  <si>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</si>
  <si>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</si>
  <si>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</si>
  <si>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</si>
  <si>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</si>
  <si>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</si>
  <si>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</si>
  <si>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</si>
  <si>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</si>
  <si>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</si>
  <si>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</si>
  <si>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</si>
  <si>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</si>
  <si>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</si>
  <si>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</si>
  <si>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</si>
  <si>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</si>
  <si>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</si>
  <si>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</si>
  <si>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</si>
  <si>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</si>
  <si>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</si>
  <si>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</si>
  <si>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</si>
  <si>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</si>
  <si>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</si>
  <si>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</si>
  <si>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</si>
  <si>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</si>
  <si>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</si>
  <si>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</si>
  <si>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</si>
  <si>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</si>
  <si>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</si>
  <si>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</si>
  <si>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</si>
  <si>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</si>
  <si>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</si>
  <si>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</si>
  <si>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</si>
  <si>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</si>
  <si>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</si>
  <si>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</si>
  <si>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</si>
  <si>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</si>
  <si>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</si>
  <si>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</si>
  <si>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</si>
  <si>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</si>
  <si>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</si>
  <si>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</si>
  <si>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</si>
  <si>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</si>
  <si>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</si>
  <si>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</si>
  <si>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</si>
  <si>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</si>
  <si>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</si>
  <si>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</si>
  <si>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</si>
  <si>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</si>
  <si>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</si>
  <si>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</si>
  <si>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</si>
  <si>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</si>
  <si>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</si>
  <si>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</si>
  <si>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</si>
  <si>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</si>
  <si>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</si>
  <si>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</si>
  <si>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</si>
  <si>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</si>
  <si>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</si>
  <si>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</si>
  <si>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</si>
  <si>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</si>
  <si>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</si>
  <si>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</si>
  <si>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</si>
  <si>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</si>
  <si>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</si>
  <si>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</si>
  <si>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</si>
  <si>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</si>
  <si>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</si>
  <si>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</si>
  <si>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</si>
  <si>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</si>
  <si>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</si>
  <si>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</si>
  <si>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</si>
  <si>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</si>
  <si>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</si>
  <si>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</si>
  <si>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</si>
  <si>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</si>
  <si>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</si>
  <si>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</si>
  <si>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</si>
  <si>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</si>
  <si>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</si>
  <si>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</si>
  <si>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</si>
  <si>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</si>
  <si>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</si>
  <si>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</si>
  <si>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</si>
  <si>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</si>
  <si>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</si>
  <si>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</si>
  <si>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</si>
  <si>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</si>
  <si>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</si>
  <si>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</si>
  <si>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</si>
  <si>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</si>
  <si>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</si>
  <si>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</si>
  <si>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</si>
  <si>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</si>
  <si>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</si>
  <si>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</si>
  <si>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</si>
  <si>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</si>
  <si>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</si>
  <si>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</si>
  <si>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</si>
  <si>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</si>
  <si>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</si>
  <si>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</si>
  <si>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</si>
  <si>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</si>
  <si>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</si>
  <si>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</si>
  <si>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</si>
  <si>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</si>
  <si>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</si>
  <si>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</si>
  <si>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</si>
  <si>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</si>
  <si>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</si>
  <si>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</si>
  <si>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</si>
  <si>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</si>
  <si>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</si>
  <si>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</si>
  <si>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</si>
  <si>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</si>
  <si>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</si>
  <si>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</si>
  <si>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</si>
  <si>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</si>
  <si>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</si>
  <si>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</si>
  <si>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</si>
  <si>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</si>
  <si>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</si>
  <si>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</si>
  <si>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</si>
  <si>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</si>
  <si>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</si>
  <si>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</si>
  <si>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</si>
  <si>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</si>
  <si>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</si>
  <si>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</si>
  <si>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</si>
  <si>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</si>
  <si>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</si>
  <si>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</si>
  <si>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</si>
  <si>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</si>
  <si>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</si>
  <si>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</si>
  <si>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</si>
  <si>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</si>
  <si>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</si>
  <si>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</si>
  <si>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</si>
  <si>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</si>
  <si>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</si>
  <si>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</si>
  <si>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</si>
  <si>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</si>
  <si>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</si>
  <si>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</si>
  <si>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</si>
  <si>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</si>
  <si>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</si>
  <si>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</si>
  <si>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</si>
  <si>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</si>
  <si>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</si>
  <si>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</si>
  <si>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</si>
  <si>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</si>
  <si>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</si>
  <si>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</si>
  <si>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</si>
  <si>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</si>
  <si>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</si>
  <si>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</si>
  <si>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</si>
  <si>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</si>
  <si>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</si>
  <si>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</si>
  <si>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</si>
  <si>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</si>
  <si>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</si>
  <si>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</si>
  <si>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</si>
  <si>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</si>
  <si>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</si>
  <si>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</si>
  <si>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</si>
  <si>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</si>
  <si>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</si>
  <si>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</si>
  <si>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</si>
  <si>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</si>
  <si>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</si>
  <si>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</si>
  <si>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</si>
  <si>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</si>
  <si>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</si>
  <si>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</si>
  <si>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</si>
  <si>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</si>
  <si>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</si>
  <si>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</si>
  <si>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</si>
  <si>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</si>
  <si>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</si>
  <si>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</si>
  <si>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</si>
  <si>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</si>
  <si>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</si>
  <si>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</si>
  <si>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</si>
  <si>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</si>
  <si>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</si>
  <si>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</si>
  <si>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</si>
  <si>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</si>
  <si>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</si>
  <si>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</si>
  <si>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</si>
  <si>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</si>
  <si>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</si>
  <si>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</si>
  <si>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</si>
  <si>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</si>
  <si>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</si>
  <si>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</si>
  <si>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</si>
  <si>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</si>
  <si>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</si>
  <si>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</si>
  <si>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</si>
  <si>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</si>
  <si>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</si>
  <si>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</si>
  <si>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</si>
  <si>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</si>
  <si>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</si>
  <si>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</si>
  <si>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</si>
  <si>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</si>
  <si>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</si>
  <si>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</si>
  <si>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</si>
  <si>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</si>
  <si>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</si>
  <si>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</si>
  <si>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</si>
  <si>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</si>
  <si>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</si>
  <si>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</si>
  <si>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</si>
  <si>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</si>
  <si>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</si>
  <si>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</si>
  <si>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</si>
  <si>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</si>
  <si>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</si>
  <si>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</si>
  <si>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</si>
  <si>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</si>
  <si>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</si>
  <si>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</si>
  <si>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</si>
  <si>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</si>
  <si>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</si>
  <si>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</si>
  <si>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</si>
  <si>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</si>
  <si>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</si>
  <si>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</si>
  <si>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</si>
  <si>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</si>
  <si>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</si>
  <si>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</si>
  <si>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</si>
  <si>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</si>
  <si>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</si>
  <si>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</si>
  <si>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</si>
  <si>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</si>
  <si>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</si>
  <si>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</si>
  <si>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</si>
  <si>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</si>
  <si>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</si>
  <si>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</si>
  <si>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</si>
  <si>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</si>
  <si>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</si>
  <si>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</si>
  <si>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</si>
  <si>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</si>
  <si>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</si>
  <si>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</si>
  <si>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</si>
  <si>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</si>
  <si>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</si>
  <si>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</si>
  <si>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</si>
  <si>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</si>
  <si>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</si>
  <si>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</si>
  <si>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</si>
  <si>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</si>
  <si>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</si>
  <si>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</si>
  <si>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</si>
  <si>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</si>
  <si>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</si>
  <si>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</si>
  <si>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</si>
  <si>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</si>
  <si>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</si>
  <si>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</si>
  <si>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</si>
  <si>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</si>
  <si>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</si>
  <si>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</si>
  <si>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</si>
  <si>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</si>
  <si>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</si>
  <si>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</si>
  <si>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</si>
  <si>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</si>
  <si>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</si>
  <si>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</si>
  <si>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</si>
  <si>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</si>
  <si>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</si>
  <si>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</si>
  <si>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</si>
  <si>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</si>
  <si>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</si>
  <si>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</si>
  <si>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</si>
  <si>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</si>
  <si>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</si>
  <si>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</si>
  <si>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</si>
  <si>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</si>
  <si>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</si>
  <si>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</si>
  <si>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</si>
  <si>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</si>
  <si>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</si>
  <si>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</si>
  <si>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</si>
  <si>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</si>
  <si>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</si>
  <si>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</si>
  <si>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</si>
  <si>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</si>
  <si>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</si>
  <si>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</si>
  <si>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</si>
  <si>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</si>
  <si>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</si>
  <si>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</si>
  <si>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</si>
  <si>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</si>
  <si>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</si>
  <si>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</si>
  <si>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</si>
  <si>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</si>
  <si>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</si>
  <si>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</si>
  <si>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</si>
  <si>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</si>
  <si>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</si>
  <si>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</si>
  <si>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</si>
  <si>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</si>
  <si>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</si>
  <si>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</si>
  <si>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</si>
  <si>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</si>
  <si>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</si>
  <si>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</si>
  <si>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</si>
  <si>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</si>
  <si>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</si>
  <si>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</si>
  <si>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</si>
  <si>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</si>
  <si>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</si>
  <si>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</si>
  <si>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</si>
  <si>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</si>
  <si>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</si>
  <si>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</si>
  <si>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</si>
  <si>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</si>
  <si>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</si>
  <si>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</si>
  <si>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</si>
  <si>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</si>
  <si>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</si>
  <si>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</si>
  <si>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</si>
  <si>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</si>
  <si>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</si>
  <si>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</si>
  <si>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</si>
  <si>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</si>
  <si>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</si>
  <si>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</si>
  <si>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</si>
  <si>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</si>
  <si>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</si>
  <si>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</si>
  <si>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</si>
  <si>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</si>
  <si>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</si>
  <si>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</si>
  <si>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</si>
  <si>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</si>
  <si>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</si>
  <si>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</si>
  <si>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</si>
  <si>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</si>
  <si>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</si>
  <si>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</si>
  <si>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</si>
  <si>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</si>
  <si>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</si>
  <si>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</si>
  <si>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</si>
  <si>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</si>
  <si>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</si>
  <si>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</si>
  <si>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</si>
  <si>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</si>
  <si>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</si>
  <si>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</si>
  <si>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</si>
  <si>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</si>
  <si>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</si>
  <si>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</si>
  <si>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</si>
  <si>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</si>
  <si>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</si>
  <si>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</si>
  <si>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</si>
  <si>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</si>
  <si>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</si>
  <si>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</si>
  <si>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</si>
  <si>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</si>
  <si>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</si>
  <si>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</si>
  <si>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</si>
  <si>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</si>
  <si>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</si>
  <si>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</si>
  <si>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</si>
  <si>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</si>
  <si>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</si>
  <si>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</si>
  <si>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</si>
  <si>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</si>
  <si>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</si>
  <si>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</si>
  <si>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</si>
  <si>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</si>
  <si>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</si>
  <si>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</si>
  <si>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</si>
  <si>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</si>
  <si>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</si>
  <si>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</si>
  <si>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</si>
  <si>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</si>
  <si>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</si>
  <si>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</si>
  <si>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</si>
  <si>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</si>
  <si>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</si>
  <si>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</si>
  <si>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</si>
  <si>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</si>
  <si>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</si>
  <si>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</si>
  <si>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</si>
  <si>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</si>
  <si>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</si>
  <si>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</si>
  <si>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</si>
  <si>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</si>
  <si>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</si>
  <si>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</si>
  <si>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</si>
  <si>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</si>
  <si>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</si>
  <si>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</si>
  <si>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</si>
  <si>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</si>
  <si>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</si>
  <si>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</si>
  <si>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</si>
  <si>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</si>
  <si>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</si>
  <si>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</si>
  <si>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</si>
  <si>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</si>
  <si>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</si>
  <si>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</si>
  <si>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</si>
  <si>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</si>
  <si>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</si>
  <si>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</si>
  <si>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</si>
  <si>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</si>
  <si>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</si>
  <si>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</si>
  <si>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</si>
  <si>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</si>
  <si>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</si>
  <si>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</si>
  <si>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</si>
  <si>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</si>
  <si>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</si>
  <si>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</si>
  <si>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</si>
  <si>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</si>
  <si>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</si>
  <si>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</si>
  <si>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</si>
  <si>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</si>
  <si>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</si>
  <si>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</si>
  <si>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</si>
  <si>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</si>
  <si>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</si>
  <si>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</si>
  <si>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</si>
  <si>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</si>
  <si>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</si>
  <si>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</si>
  <si>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</si>
  <si>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</si>
  <si>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</si>
  <si>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</si>
  <si>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</si>
  <si>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</si>
  <si>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</si>
  <si>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</si>
  <si>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</si>
  <si>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</si>
  <si>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</si>
  <si>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</si>
  <si>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</si>
  <si>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</si>
  <si>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</si>
  <si>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</si>
  <si>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</si>
  <si>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</si>
  <si>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</si>
  <si>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</si>
  <si>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</si>
  <si>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</si>
  <si>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</si>
  <si>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</si>
  <si>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</si>
  <si>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</si>
  <si>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</si>
  <si>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</si>
  <si>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</si>
  <si>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</si>
  <si>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</si>
  <si>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</si>
  <si>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</si>
  <si>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</si>
  <si>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</si>
  <si>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</si>
  <si>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</si>
  <si>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</si>
  <si>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</si>
  <si>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</si>
  <si>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</si>
  <si>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</si>
  <si>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</si>
  <si>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</si>
  <si>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</si>
  <si>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</si>
  <si>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</si>
  <si>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</si>
  <si>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</si>
  <si>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</si>
  <si>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</si>
  <si>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</si>
  <si>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</si>
  <si>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</si>
  <si>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</si>
  <si>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</si>
  <si>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</si>
  <si>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</si>
  <si>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</si>
  <si>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</si>
  <si>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</si>
  <si>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</si>
  <si>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</si>
  <si>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</si>
  <si>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</si>
  <si>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</si>
  <si>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</si>
  <si>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</si>
  <si>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</si>
  <si>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</si>
  <si>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</si>
  <si>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</si>
  <si>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</si>
  <si>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</si>
  <si>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</si>
  <si>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</si>
  <si>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</si>
  <si>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</si>
  <si>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</si>
  <si>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</si>
  <si>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</si>
  <si>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</si>
  <si>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</si>
  <si>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</si>
  <si>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</si>
  <si>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</si>
  <si>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</si>
  <si>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</si>
  <si>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</si>
  <si>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</si>
  <si>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</si>
  <si>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</si>
  <si>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</si>
  <si>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</si>
  <si>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</si>
  <si>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</si>
  <si>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</si>
  <si>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</si>
  <si>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</si>
  <si>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</si>
  <si>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</si>
  <si>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</si>
  <si>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</si>
  <si>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</si>
  <si>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</si>
  <si>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</si>
  <si>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</si>
  <si>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</si>
  <si>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</si>
  <si>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</si>
  <si>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</si>
  <si>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</si>
  <si>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</si>
  <si>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</si>
  <si>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</si>
  <si>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</si>
  <si>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</si>
  <si>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</si>
  <si>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</si>
  <si>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</si>
  <si>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</si>
  <si>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</si>
  <si>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</si>
  <si>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</si>
  <si>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</si>
  <si>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</si>
  <si>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</si>
  <si>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</si>
  <si>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</si>
  <si>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</si>
  <si>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</si>
  <si>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</si>
  <si>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</si>
  <si>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</si>
  <si>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</si>
  <si>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</si>
  <si>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</si>
  <si>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</si>
  <si>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</si>
  <si>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</si>
  <si>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</si>
  <si>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</si>
  <si>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</si>
  <si>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</si>
  <si>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</si>
  <si>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</si>
  <si>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</si>
  <si>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</si>
  <si>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</si>
  <si>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</si>
  <si>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</si>
  <si>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</si>
  <si>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</si>
  <si>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</si>
  <si>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</si>
  <si>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</si>
  <si>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</si>
  <si>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</si>
  <si>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</si>
  <si>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</si>
  <si>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</si>
  <si>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</si>
  <si>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</si>
  <si>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</si>
  <si>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</si>
  <si>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</si>
  <si>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</si>
  <si>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</si>
  <si>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</si>
  <si>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</si>
  <si>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</si>
  <si>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</si>
  <si>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</si>
  <si>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</si>
  <si>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</si>
  <si>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</si>
  <si>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</si>
  <si>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</si>
  <si>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</si>
  <si>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</si>
  <si>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</si>
  <si>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</si>
  <si>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</si>
  <si>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</si>
  <si>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</si>
  <si>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</si>
  <si>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</si>
  <si>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</si>
  <si>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</si>
  <si>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</si>
  <si>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</si>
  <si>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</si>
  <si>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</si>
  <si>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</si>
  <si>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</si>
  <si>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</si>
  <si>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</si>
  <si>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</si>
  <si>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</si>
  <si>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</si>
  <si>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</si>
  <si>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</si>
  <si>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</si>
  <si>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</si>
  <si>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</si>
  <si>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</si>
  <si>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</si>
  <si>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</si>
  <si>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</si>
  <si>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</si>
  <si>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</si>
  <si>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</si>
  <si>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</si>
  <si>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</si>
  <si>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</si>
  <si>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</si>
  <si>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</si>
  <si>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</si>
  <si>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</si>
  <si>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</si>
  <si>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</si>
  <si>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</si>
  <si>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</si>
  <si>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</si>
  <si>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</si>
  <si>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</si>
  <si>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</si>
  <si>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</si>
  <si>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</si>
  <si>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</si>
  <si>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</si>
  <si>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</si>
  <si>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</si>
  <si>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</si>
  <si>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</si>
  <si>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</si>
  <si>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</si>
  <si>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</si>
  <si>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</si>
  <si>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</si>
  <si>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</si>
  <si>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</si>
  <si>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</si>
  <si>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</si>
  <si>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</si>
  <si>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</si>
  <si>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</si>
  <si>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</si>
  <si>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</si>
  <si>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</si>
  <si>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</si>
  <si>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</si>
  <si>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</si>
  <si>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</si>
  <si>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</si>
  <si>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</si>
  <si>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</si>
  <si>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</si>
  <si>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</si>
  <si>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</si>
  <si>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</si>
  <si>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</si>
  <si>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</si>
  <si>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</si>
  <si>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</si>
  <si>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</si>
  <si>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</si>
  <si>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</si>
  <si>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</si>
  <si>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</si>
  <si>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</si>
  <si>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</si>
  <si>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</si>
  <si>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</si>
  <si>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</si>
  <si>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</si>
  <si>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</si>
  <si>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</si>
  <si>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</si>
  <si>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</si>
  <si>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</si>
  <si>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</si>
  <si>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</si>
  <si>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</si>
  <si>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</si>
  <si>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</si>
  <si>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</si>
  <si>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</si>
  <si>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</si>
  <si>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</si>
  <si>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</si>
  <si>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</si>
  <si>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</si>
  <si>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</si>
  <si>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</si>
  <si>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</si>
  <si>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</si>
  <si>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</si>
  <si>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</si>
  <si>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</si>
  <si>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</si>
  <si>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</si>
  <si>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</si>
  <si>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</si>
  <si>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</si>
  <si>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</si>
  <si>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</si>
  <si>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</si>
  <si>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</si>
  <si>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</si>
  <si>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</si>
  <si>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</si>
  <si>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</si>
  <si>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</si>
  <si>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</si>
  <si>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</si>
  <si>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</si>
  <si>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</si>
  <si>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</si>
  <si>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</si>
  <si>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</si>
  <si>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</si>
  <si>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</si>
  <si>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</si>
  <si>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</si>
  <si>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</si>
  <si>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</si>
  <si>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</si>
  <si>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</si>
  <si>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</si>
  <si>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</si>
  <si>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</si>
  <si>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</si>
  <si>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</si>
  <si>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</si>
  <si>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</si>
  <si>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</si>
  <si>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</si>
  <si>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</si>
  <si>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</si>
  <si>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</si>
  <si>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</si>
  <si>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</si>
  <si>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</si>
  <si>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</si>
  <si>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</si>
  <si>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</si>
  <si>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</si>
  <si>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</si>
  <si>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</si>
  <si>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</si>
  <si>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</si>
  <si>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</si>
  <si>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</si>
  <si>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</si>
  <si>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</si>
  <si>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</si>
  <si>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</si>
  <si>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</si>
  <si>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</si>
  <si>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</si>
  <si>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</si>
  <si>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</si>
  <si>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</si>
  <si>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</si>
  <si>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</si>
  <si>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</si>
  <si>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</si>
  <si>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</si>
  <si>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</si>
  <si>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</si>
  <si>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</si>
  <si>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</si>
  <si>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</si>
  <si>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</si>
  <si>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</si>
  <si>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</si>
  <si>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</si>
  <si>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</si>
  <si>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</si>
  <si>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</si>
  <si>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</si>
  <si>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</si>
  <si>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</si>
  <si>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</si>
  <si>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</si>
  <si>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</si>
  <si>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</si>
  <si>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</si>
  <si>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</si>
  <si>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</si>
  <si>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</si>
  <si>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</si>
  <si>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</si>
  <si>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</si>
  <si>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</si>
  <si>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</si>
  <si>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</si>
  <si>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</si>
  <si>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</si>
  <si>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</si>
  <si>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</si>
  <si>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</si>
  <si>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</si>
  <si>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</si>
  <si>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</si>
  <si>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</si>
  <si>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</si>
  <si>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</si>
  <si>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</si>
  <si>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</si>
  <si>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</si>
  <si>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</si>
  <si>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</si>
  <si>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</si>
  <si>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</si>
  <si>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</si>
  <si>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</si>
  <si>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</si>
  <si>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</si>
  <si>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</si>
  <si>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</si>
  <si>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</si>
  <si>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</si>
  <si>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</si>
  <si>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</si>
  <si>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</si>
  <si>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</si>
  <si>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</si>
  <si>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</si>
  <si>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</si>
  <si>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</si>
  <si>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</si>
  <si>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</si>
  <si>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</si>
  <si>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</si>
  <si>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</si>
  <si>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</si>
  <si>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</si>
  <si>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</si>
  <si>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</si>
  <si>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</si>
  <si>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</si>
  <si>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</si>
  <si>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</si>
  <si>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</si>
  <si>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</si>
  <si>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</si>
  <si>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</si>
  <si>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</si>
  <si>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</si>
  <si>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</si>
  <si>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</si>
  <si>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</si>
  <si>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</si>
  <si>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</si>
  <si>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</si>
  <si>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</si>
  <si>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</si>
  <si>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</si>
  <si>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</si>
  <si>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</si>
  <si>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</si>
  <si>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</si>
  <si>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</si>
  <si>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</si>
  <si>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</si>
  <si>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</si>
  <si>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</si>
  <si>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</si>
  <si>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</si>
  <si>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</si>
  <si>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</si>
  <si>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</si>
  <si>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</si>
  <si>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</si>
  <si>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</si>
  <si>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</si>
  <si>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</si>
  <si>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</si>
  <si>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</si>
  <si>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</si>
  <si>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</si>
  <si>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</si>
  <si>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</si>
  <si>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</si>
  <si>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</si>
  <si>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</si>
  <si>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</si>
  <si>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</si>
  <si>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</si>
  <si>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</si>
  <si>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</si>
  <si>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</si>
  <si>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</si>
  <si>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</si>
  <si>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</si>
  <si>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</si>
  <si>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</si>
  <si>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</si>
  <si>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</si>
  <si>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</si>
  <si>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</si>
  <si>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</si>
  <si>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</si>
  <si>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</si>
  <si>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</si>
  <si>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</si>
  <si>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</si>
  <si>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</si>
  <si>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</si>
  <si>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</si>
  <si>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</si>
  <si>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</si>
  <si>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</si>
  <si>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</si>
  <si>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</si>
  <si>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</si>
  <si>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</si>
  <si>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</si>
  <si>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</si>
  <si>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</si>
  <si>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</si>
  <si>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</si>
  <si>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</si>
  <si>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</si>
  <si>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</si>
  <si>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</si>
  <si>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</si>
  <si>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</si>
  <si>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</si>
  <si>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</si>
  <si>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</si>
  <si>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</si>
  <si>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</si>
  <si>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</si>
  <si>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</si>
  <si>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</si>
  <si>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</si>
  <si>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</si>
  <si>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</si>
  <si>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</si>
  <si>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</si>
  <si>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</si>
  <si>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</si>
  <si>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</si>
  <si>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</si>
  <si>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</si>
  <si>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</si>
  <si>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</si>
  <si>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</si>
  <si>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</si>
  <si>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</si>
  <si>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</si>
  <si>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</si>
  <si>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</si>
  <si>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</si>
  <si>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</si>
  <si>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</si>
  <si>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</si>
  <si>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</si>
  <si>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</si>
  <si>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</si>
  <si>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</si>
  <si>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</si>
  <si>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</si>
  <si>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</si>
  <si>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</si>
  <si>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</si>
  <si>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</si>
  <si>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</si>
  <si>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</si>
  <si>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</si>
  <si>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</si>
  <si>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</si>
  <si>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</si>
  <si>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</si>
  <si>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</si>
  <si>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</si>
  <si>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</si>
  <si>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</si>
  <si>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</si>
  <si>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</si>
  <si>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</si>
  <si>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</si>
  <si>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</si>
  <si>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</si>
  <si>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</si>
  <si>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</si>
  <si>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</si>
  <si>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</si>
  <si>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</si>
  <si>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</si>
  <si>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</si>
  <si>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</si>
  <si>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</si>
  <si>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</si>
  <si>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</si>
  <si>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</si>
  <si>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</si>
  <si>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</si>
  <si>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</si>
  <si>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</si>
  <si>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</si>
  <si>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</si>
  <si>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</si>
  <si>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</si>
  <si>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</si>
  <si>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</si>
  <si>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</si>
  <si>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</si>
  <si>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</si>
  <si>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</si>
  <si>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</si>
  <si>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</si>
  <si>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</si>
  <si>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</si>
  <si>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</si>
  <si>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</si>
  <si>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</si>
  <si>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</si>
  <si>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</si>
  <si>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</si>
  <si>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</si>
  <si>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</si>
  <si>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</si>
  <si>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</si>
  <si>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</si>
  <si>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</si>
  <si>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</si>
  <si>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</si>
  <si>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</si>
  <si>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</si>
  <si>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</si>
  <si>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</si>
  <si>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</si>
  <si>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</si>
  <si>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</si>
  <si>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</si>
  <si>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</si>
  <si>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</si>
  <si>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</si>
  <si>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</si>
  <si>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</si>
  <si>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</si>
  <si>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</si>
  <si>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</si>
  <si>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</si>
  <si>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</si>
  <si>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</si>
  <si>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</si>
  <si>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</si>
  <si>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</si>
  <si>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</si>
  <si>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</si>
  <si>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</si>
  <si>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</si>
  <si>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</si>
  <si>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</si>
  <si>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</si>
  <si>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</si>
  <si>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</si>
  <si>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</si>
  <si>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</si>
  <si>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</si>
  <si>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</si>
  <si>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</si>
  <si>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</si>
  <si>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</si>
  <si>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</si>
  <si>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</si>
  <si>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</si>
  <si>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</si>
  <si>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</si>
  <si>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</si>
  <si>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</si>
  <si>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</si>
  <si>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</si>
  <si>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</si>
  <si>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</si>
  <si>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</si>
  <si>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</si>
  <si>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</si>
  <si>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</si>
  <si>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</si>
  <si>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</si>
  <si>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</si>
  <si>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</si>
  <si>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</si>
  <si>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</si>
  <si>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</si>
  <si>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</si>
  <si>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</si>
  <si>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</si>
  <si>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</si>
  <si>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</si>
  <si>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</si>
  <si>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</si>
  <si>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</si>
  <si>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</si>
  <si>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</si>
  <si>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</si>
  <si>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</si>
  <si>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</si>
  <si>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</si>
  <si>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</si>
  <si>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</si>
  <si>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</si>
  <si>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</si>
  <si>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</si>
  <si>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</si>
  <si>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</si>
  <si>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</si>
  <si>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</si>
  <si>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</si>
  <si>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</si>
  <si>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</si>
  <si>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</si>
  <si>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</si>
  <si>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</si>
  <si>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</si>
  <si>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</si>
  <si>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</si>
  <si>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</si>
  <si>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</si>
  <si>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</si>
  <si>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</si>
  <si>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</si>
  <si>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</si>
  <si>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</si>
  <si>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</si>
  <si>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</si>
  <si>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</si>
  <si>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</si>
  <si>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</si>
  <si>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</si>
  <si>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</si>
  <si>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</si>
  <si>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</si>
  <si>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</si>
  <si>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</si>
  <si>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</si>
  <si>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</si>
  <si>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</si>
  <si>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</si>
  <si>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</si>
  <si>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</si>
  <si>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</si>
  <si>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</si>
  <si>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</si>
  <si>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</si>
  <si>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</si>
  <si>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</si>
  <si>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</si>
  <si>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</si>
  <si>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</si>
  <si>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</si>
  <si>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</si>
  <si>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</si>
  <si>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</si>
  <si>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</si>
  <si>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</si>
  <si>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</si>
  <si>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</si>
  <si>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</si>
  <si>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</si>
  <si>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</si>
  <si>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</si>
  <si>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</si>
  <si>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</si>
  <si>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</si>
  <si>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</si>
  <si>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</si>
  <si>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</si>
  <si>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</si>
  <si>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</si>
  <si>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</si>
  <si>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</si>
  <si>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</si>
  <si>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</si>
  <si>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</si>
  <si>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</si>
  <si>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</si>
  <si>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</si>
  <si>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</si>
  <si>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</si>
  <si>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</si>
  <si>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</si>
  <si>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</si>
  <si>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</si>
  <si>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</si>
  <si>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</si>
  <si>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</si>
  <si>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</si>
  <si>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</si>
  <si>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</si>
  <si>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</si>
  <si>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</si>
  <si>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</si>
  <si>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</si>
  <si>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</si>
  <si>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</si>
  <si>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</si>
  <si>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</si>
  <si>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</si>
  <si>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</si>
  <si>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</si>
  <si>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</si>
  <si>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</si>
  <si>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</si>
  <si>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</si>
  <si>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</si>
  <si>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</si>
  <si>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</si>
  <si>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</si>
  <si>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</si>
  <si>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</si>
  <si>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</si>
  <si>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</si>
  <si>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</si>
  <si>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</si>
  <si>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</si>
  <si>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</si>
  <si>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</si>
  <si>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</si>
  <si>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</si>
  <si>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</si>
  <si>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</si>
  <si>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</si>
  <si>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</si>
  <si>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</si>
  <si>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</si>
  <si>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</si>
  <si>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</si>
  <si>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</si>
  <si>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</si>
  <si>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</si>
  <si>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</si>
  <si>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</si>
  <si>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</si>
  <si>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</si>
  <si>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</si>
  <si>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</si>
  <si>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</si>
  <si>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</si>
  <si>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</si>
  <si>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</si>
  <si>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</si>
  <si>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</si>
  <si>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</si>
  <si>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</si>
  <si>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</si>
  <si>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</si>
  <si>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</si>
  <si>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</si>
  <si>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</si>
  <si>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</si>
  <si>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</si>
  <si>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</si>
  <si>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</si>
  <si>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</si>
  <si>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</si>
  <si>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</si>
  <si>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</si>
  <si>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</si>
  <si>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</si>
  <si>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</si>
  <si>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</si>
  <si>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</si>
  <si>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</si>
  <si>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</si>
  <si>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</si>
  <si>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</si>
  <si>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</si>
  <si>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</si>
  <si>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</si>
  <si>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</si>
  <si>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</si>
  <si>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</si>
  <si>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</si>
  <si>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</si>
  <si>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</si>
  <si>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</si>
  <si>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</si>
  <si>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</si>
  <si>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</si>
  <si>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</si>
  <si>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</si>
  <si>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</si>
  <si>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</si>
  <si>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</si>
  <si>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</si>
  <si>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</si>
  <si>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</si>
  <si>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</si>
  <si>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</si>
  <si>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</si>
  <si>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</si>
  <si>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</si>
  <si>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</si>
  <si>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</si>
  <si>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</si>
  <si>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</si>
  <si>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</si>
  <si>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</si>
  <si>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</si>
  <si>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</si>
  <si>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</si>
  <si>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</si>
  <si>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</si>
  <si>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</si>
  <si>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</si>
  <si>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</si>
  <si>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</si>
  <si>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</si>
  <si>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</si>
  <si>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</si>
  <si>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</si>
  <si>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</si>
  <si>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</si>
  <si>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</si>
  <si>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</si>
  <si>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</si>
  <si>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</si>
  <si>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</si>
  <si>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</si>
  <si>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</si>
  <si>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</si>
  <si>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</si>
  <si>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</si>
  <si>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</si>
  <si>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</si>
  <si>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</si>
  <si>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</si>
  <si>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</si>
  <si>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</si>
  <si>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</si>
  <si>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</si>
  <si>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</si>
  <si>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</si>
  <si>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</si>
  <si>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</si>
  <si>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</si>
  <si>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</si>
  <si>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</si>
  <si>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</si>
  <si>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</si>
  <si>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</si>
  <si>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</si>
  <si>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</si>
  <si>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</si>
  <si>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</si>
  <si>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</si>
  <si>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</si>
  <si>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</si>
  <si>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</si>
  <si>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</si>
  <si>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</si>
  <si>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</si>
  <si>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</si>
  <si>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</si>
  <si>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</si>
  <si>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</si>
  <si>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</si>
  <si>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</si>
  <si>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</si>
  <si>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</si>
  <si>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</si>
  <si>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</si>
  <si>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</si>
  <si>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</si>
  <si>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</si>
  <si>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</si>
  <si>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</si>
  <si>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</si>
  <si>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</si>
  <si>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</si>
  <si>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</si>
  <si>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</si>
  <si>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</si>
  <si>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</si>
  <si>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</si>
  <si>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</si>
  <si>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</si>
  <si>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</si>
  <si>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</si>
  <si>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</si>
  <si>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</si>
  <si>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</si>
  <si>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</si>
  <si>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</si>
  <si>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</si>
  <si>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</si>
  <si>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</si>
  <si>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</si>
  <si>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</si>
  <si>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</si>
  <si>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</si>
  <si>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</si>
  <si>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</si>
  <si>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</si>
  <si>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</si>
  <si>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</si>
  <si>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</si>
  <si>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</si>
  <si>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</si>
  <si>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</si>
  <si>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</si>
  <si>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</si>
  <si>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</si>
  <si>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</si>
  <si>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</si>
  <si>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</si>
  <si>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</si>
  <si>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</si>
  <si>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</si>
  <si>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</si>
  <si>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</si>
  <si>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</si>
  <si>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</si>
  <si>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</si>
  <si>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</si>
  <si>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</si>
  <si>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</si>
  <si>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</si>
  <si>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</si>
  <si>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</si>
  <si>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</si>
  <si>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</si>
  <si>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</si>
  <si>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</si>
  <si>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</si>
  <si>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</si>
  <si>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</si>
  <si>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</si>
  <si>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</si>
  <si>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</si>
  <si>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</si>
  <si>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</si>
  <si>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</si>
  <si>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</si>
  <si>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</si>
  <si>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</si>
  <si>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</si>
  <si>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</si>
  <si>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</si>
  <si>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</si>
  <si>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</si>
  <si>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</si>
  <si>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</si>
  <si>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</si>
  <si>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</si>
  <si>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</si>
  <si>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</si>
  <si>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</si>
  <si>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</si>
  <si>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</si>
  <si>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</si>
  <si>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</si>
  <si>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</si>
  <si>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</si>
  <si>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</si>
  <si>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</si>
  <si>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</si>
  <si>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</si>
  <si>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</si>
  <si>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</si>
  <si>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</si>
  <si>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</si>
  <si>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</si>
  <si>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</si>
  <si>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</si>
  <si>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</si>
  <si>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</si>
  <si>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</si>
  <si>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</si>
  <si>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</si>
  <si>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</si>
  <si>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</si>
  <si>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</si>
  <si>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</si>
  <si>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</si>
  <si>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</si>
  <si>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</si>
  <si>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</si>
  <si>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</si>
  <si>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</si>
  <si>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</si>
  <si>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</si>
  <si>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</si>
  <si>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</si>
  <si>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</si>
  <si>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</si>
  <si>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</si>
  <si>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</si>
  <si>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</si>
  <si>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</si>
  <si>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</si>
  <si>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</si>
  <si>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</si>
  <si>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</si>
  <si>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</si>
  <si>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</si>
  <si>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</si>
  <si>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</si>
  <si>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</si>
  <si>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</si>
  <si>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</si>
  <si>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</si>
  <si>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</si>
  <si>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</si>
  <si>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</si>
  <si>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</si>
  <si>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</si>
  <si>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</si>
  <si>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</si>
  <si>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</si>
  <si>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</si>
  <si>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</si>
  <si>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</si>
  <si>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</si>
  <si>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</si>
  <si>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</si>
  <si>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</si>
  <si>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</si>
  <si>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</si>
  <si>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</si>
  <si>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</si>
  <si>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</si>
  <si>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</si>
  <si>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</si>
  <si>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</si>
  <si>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</si>
  <si>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</si>
  <si>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</si>
  <si>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</si>
  <si>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</si>
  <si>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</si>
  <si>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</si>
  <si>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</si>
  <si>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</si>
  <si>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</si>
  <si>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</si>
  <si>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</si>
  <si>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</si>
  <si>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</si>
  <si>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</si>
  <si>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</si>
  <si>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</si>
  <si>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</si>
  <si>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</si>
  <si>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</si>
  <si>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</si>
  <si>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</si>
  <si>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</si>
  <si>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</si>
  <si>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</si>
  <si>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</si>
  <si>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</si>
  <si>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</si>
  <si>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</si>
  <si>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</si>
  <si>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</si>
  <si>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</si>
  <si>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</si>
  <si>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</si>
  <si>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</si>
  <si>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</si>
  <si>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</si>
  <si>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</si>
  <si>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</si>
  <si>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</si>
  <si>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</si>
  <si>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</si>
  <si>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</si>
  <si>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</si>
  <si>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</si>
  <si>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</si>
  <si>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</si>
  <si>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</si>
  <si>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</si>
  <si>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</si>
  <si>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</si>
  <si>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</si>
  <si>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</si>
  <si>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</si>
  <si>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</si>
  <si>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</si>
  <si>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</si>
  <si>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</si>
  <si>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</si>
  <si>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</si>
  <si>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</si>
  <si>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</si>
  <si>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</si>
  <si>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</si>
  <si>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</si>
  <si>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</si>
  <si>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</si>
  <si>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</si>
  <si>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</si>
  <si>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</si>
  <si>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</si>
  <si>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</si>
  <si>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</si>
  <si>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</si>
  <si>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</si>
  <si>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</si>
  <si>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</si>
  <si>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</si>
  <si>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</si>
  <si>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</si>
  <si>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</si>
  <si>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</si>
  <si>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</si>
  <si>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</si>
  <si>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</si>
  <si>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</si>
  <si>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</si>
  <si>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</si>
  <si>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</si>
  <si>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</si>
  <si>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</si>
  <si>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</si>
  <si>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</si>
  <si>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</si>
  <si>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</si>
  <si>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</si>
  <si>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</si>
  <si>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</si>
  <si>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</si>
  <si>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</si>
  <si>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</si>
  <si>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</si>
  <si>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</si>
  <si>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</si>
  <si>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</si>
  <si>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</si>
  <si>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</si>
  <si>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</si>
  <si>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</si>
  <si>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</si>
  <si>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</si>
  <si>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</si>
  <si>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</si>
  <si>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</si>
  <si>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</si>
  <si>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</si>
  <si>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</si>
  <si>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</si>
  <si>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</si>
  <si>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</si>
  <si>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</si>
  <si>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</si>
  <si>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</si>
  <si>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</si>
  <si>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</si>
  <si>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</si>
  <si>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</si>
  <si>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</si>
  <si>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</si>
  <si>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</si>
  <si>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</si>
  <si>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</si>
  <si>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</si>
  <si>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</si>
  <si>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</si>
  <si>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</si>
  <si>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</si>
  <si>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</si>
  <si>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</si>
  <si>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</si>
  <si>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</si>
  <si>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</si>
  <si>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</si>
  <si>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</si>
  <si>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</si>
  <si>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</si>
  <si>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</si>
  <si>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</si>
  <si>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</si>
  <si>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</si>
  <si>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</si>
  <si>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</si>
  <si>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</si>
  <si>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</si>
  <si>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</si>
  <si>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</si>
  <si>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</si>
  <si>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</si>
  <si>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</si>
  <si>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</si>
  <si>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</si>
  <si>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</si>
  <si>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</si>
  <si>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</si>
  <si>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</si>
  <si>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</si>
  <si>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</si>
  <si>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</si>
  <si>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</si>
  <si>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</si>
  <si>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</si>
  <si>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</si>
  <si>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</si>
  <si>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</si>
  <si>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</si>
  <si>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</si>
  <si>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</si>
  <si>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</si>
  <si>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</si>
  <si>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</si>
  <si>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</si>
  <si>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</si>
  <si>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</si>
  <si>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</si>
  <si>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</si>
  <si>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</si>
  <si>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</si>
  <si>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</si>
  <si>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</si>
  <si>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</si>
  <si>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</si>
  <si>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</si>
  <si>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</si>
  <si>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</si>
  <si>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</si>
  <si>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</si>
  <si>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</si>
  <si>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</si>
  <si>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</si>
  <si>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</si>
  <si>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</si>
  <si>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</si>
  <si>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</si>
  <si>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</si>
  <si>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</si>
  <si>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</si>
  <si>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</si>
  <si>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</si>
  <si>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</si>
  <si>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</si>
  <si>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</si>
  <si>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</si>
  <si>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</si>
  <si>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</si>
  <si>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</si>
  <si>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</si>
  <si>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</si>
  <si>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</si>
  <si>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</si>
  <si>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</si>
  <si>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</si>
  <si>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</si>
  <si>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</si>
  <si>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</si>
  <si>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</si>
  <si>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</si>
  <si>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</si>
  <si>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</si>
  <si>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</si>
  <si>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</si>
  <si>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</si>
  <si>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</si>
  <si>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</si>
  <si>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</si>
  <si>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</si>
  <si>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</si>
  <si>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</si>
  <si>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</si>
  <si>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</si>
  <si>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</si>
  <si>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</si>
  <si>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</si>
  <si>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</si>
  <si>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</si>
  <si>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</si>
  <si>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</si>
  <si>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</si>
  <si>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</si>
  <si>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</si>
  <si>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</si>
  <si>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</si>
  <si>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</si>
  <si>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</si>
  <si>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</si>
  <si>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</si>
  <si>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</si>
  <si>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</si>
  <si>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</si>
  <si>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</si>
  <si>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</si>
  <si>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</si>
  <si>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</si>
  <si>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</si>
  <si>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</si>
  <si>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</si>
  <si>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</si>
  <si>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</si>
  <si>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</si>
  <si>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</si>
  <si>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</si>
  <si>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</si>
  <si>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</si>
  <si>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</si>
  <si>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</si>
  <si>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</si>
  <si>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</si>
  <si>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</si>
  <si>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</si>
  <si>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</si>
  <si>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</si>
  <si>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</si>
  <si>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</si>
  <si>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</si>
  <si>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</si>
  <si>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</si>
  <si>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</si>
  <si>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</si>
  <si>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</si>
  <si>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</si>
  <si>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</si>
  <si>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</si>
  <si>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</si>
  <si>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</si>
  <si>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</si>
  <si>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</si>
  <si>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</si>
  <si>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</si>
  <si>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</si>
  <si>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</si>
  <si>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</si>
  <si>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</si>
  <si>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</si>
  <si>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</si>
  <si>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</si>
  <si>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</si>
  <si>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</si>
  <si>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</si>
  <si>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</si>
  <si>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</si>
  <si>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</si>
  <si>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</si>
  <si>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</si>
  <si>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</si>
  <si>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</si>
  <si>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</si>
  <si>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</si>
  <si>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</si>
  <si>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</si>
  <si>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</si>
  <si>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</si>
  <si>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</si>
  <si>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</si>
  <si>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</si>
  <si>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</si>
  <si>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</si>
  <si>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</si>
  <si>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</si>
  <si>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</si>
  <si>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</si>
  <si>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</si>
  <si>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</si>
  <si>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</si>
  <si>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</si>
  <si>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</si>
  <si>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</si>
  <si>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</si>
  <si>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</si>
  <si>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</si>
  <si>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</si>
  <si>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</si>
  <si>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</si>
  <si>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</si>
  <si>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</si>
  <si>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</si>
  <si>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</si>
  <si>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</si>
  <si>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</si>
  <si>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</si>
  <si>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</si>
  <si>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</si>
  <si>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</si>
  <si>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</si>
  <si>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</si>
  <si>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</si>
  <si>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</si>
  <si>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</si>
  <si>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</si>
  <si>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</si>
  <si>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</si>
  <si>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</si>
  <si>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</si>
  <si>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</si>
  <si>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</si>
  <si>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</si>
  <si>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</si>
  <si>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</si>
  <si>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</si>
  <si>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</si>
  <si>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</si>
  <si>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</si>
  <si>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</si>
  <si>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</si>
  <si>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</si>
  <si>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</si>
  <si>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</si>
  <si>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</si>
  <si>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</si>
  <si>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</si>
  <si>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</si>
  <si>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</si>
  <si>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</si>
  <si>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</si>
  <si>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</si>
  <si>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</si>
  <si>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</si>
  <si>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</si>
  <si>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</si>
  <si>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</si>
  <si>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</si>
  <si>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</si>
  <si>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</si>
  <si>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</si>
  <si>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</si>
  <si>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</si>
  <si>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</si>
  <si>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</si>
  <si>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</si>
  <si>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</si>
  <si>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</si>
  <si>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</si>
  <si>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</si>
  <si>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</si>
  <si>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</si>
  <si>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</si>
  <si>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</si>
  <si>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</si>
  <si>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</si>
  <si>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</si>
  <si>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</si>
  <si>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</si>
  <si>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</si>
  <si>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</si>
  <si>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</si>
  <si>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</si>
  <si>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</si>
  <si>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</si>
  <si>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</si>
  <si>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</si>
  <si>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</si>
  <si>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</si>
  <si>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</si>
  <si>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</si>
  <si>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</si>
  <si>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</si>
  <si>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</si>
  <si>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</si>
  <si>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</si>
  <si>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</si>
  <si>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</si>
  <si>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</si>
  <si>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</si>
  <si>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</si>
  <si>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</si>
  <si>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</si>
  <si>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</si>
  <si>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</si>
  <si>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</si>
  <si>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</si>
  <si>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</si>
  <si>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</si>
  <si>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</si>
  <si>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</si>
  <si>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</si>
  <si>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</si>
  <si>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</si>
  <si>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</si>
  <si>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</si>
  <si>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</si>
  <si>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</si>
  <si>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</si>
  <si>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</si>
  <si>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</si>
  <si>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</si>
  <si>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</si>
  <si>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</si>
  <si>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</si>
  <si>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</si>
  <si>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</si>
  <si>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</si>
  <si>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</si>
  <si>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</si>
  <si>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</si>
  <si>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</si>
  <si>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</si>
  <si>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</si>
  <si>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</si>
  <si>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</si>
  <si>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</si>
  <si>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</si>
  <si>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</si>
  <si>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</si>
  <si>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</si>
  <si>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</si>
  <si>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</si>
  <si>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</si>
  <si>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</si>
  <si>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</si>
  <si>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</si>
  <si>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</si>
  <si>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</si>
  <si>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</si>
  <si>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</si>
  <si>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</si>
  <si>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</si>
  <si>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</si>
  <si>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</si>
  <si>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</si>
  <si>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</si>
  <si>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</si>
  <si>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</si>
  <si>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</si>
  <si>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</si>
  <si>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</si>
  <si>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</si>
  <si>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</si>
  <si>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</si>
  <si>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</si>
  <si>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</si>
  <si>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</si>
  <si>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</si>
  <si>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</si>
  <si>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</si>
  <si>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</si>
  <si>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</si>
  <si>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</si>
  <si>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</si>
  <si>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</si>
  <si>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</si>
  <si>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</si>
  <si>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</si>
  <si>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</si>
  <si>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</si>
  <si>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</si>
  <si>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</si>
  <si>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</si>
  <si>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</si>
  <si>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</si>
  <si>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</si>
  <si>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</si>
  <si>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</si>
  <si>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</si>
  <si>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</si>
  <si>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</si>
  <si>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</si>
  <si>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</si>
  <si>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</si>
  <si>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</si>
  <si>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</si>
  <si>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</si>
  <si>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</si>
  <si>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</si>
  <si>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</si>
  <si>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</si>
  <si>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</si>
  <si>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</si>
  <si>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</si>
  <si>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</si>
  <si>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</si>
  <si>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</si>
  <si>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</si>
  <si>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</si>
  <si>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</si>
  <si>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</si>
  <si>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</si>
  <si>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</si>
  <si>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</si>
  <si>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</si>
  <si>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</si>
  <si>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</si>
  <si>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</si>
  <si>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</si>
  <si>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</si>
  <si>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</si>
  <si>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</si>
  <si>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</si>
  <si>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</si>
  <si>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</si>
  <si>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</si>
  <si>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</si>
  <si>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</si>
  <si>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</si>
  <si>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</si>
  <si>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</si>
  <si>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</si>
  <si>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</si>
  <si>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</si>
  <si>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</si>
  <si>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</si>
  <si>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</si>
  <si>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</si>
  <si>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</si>
  <si>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</si>
  <si>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</si>
  <si>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</si>
  <si>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</si>
  <si>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</si>
  <si>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</si>
  <si>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</si>
  <si>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</si>
  <si>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</si>
  <si>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</si>
  <si>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</si>
  <si>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</si>
  <si>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</si>
  <si>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</si>
  <si>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</si>
  <si>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</si>
  <si>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</si>
  <si>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</si>
  <si>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</si>
  <si>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</si>
  <si>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</si>
  <si>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</si>
  <si>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</si>
  <si>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</si>
  <si>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</si>
  <si>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</si>
  <si>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</si>
  <si>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</si>
  <si>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</si>
  <si>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</si>
  <si>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</si>
  <si>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</si>
  <si>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</si>
  <si>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</si>
  <si>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</si>
  <si>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</si>
  <si>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</si>
  <si>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</si>
  <si>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</si>
  <si>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</si>
  <si>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</si>
  <si>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</si>
  <si>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</si>
  <si>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</si>
  <si>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</si>
  <si>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</si>
  <si>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</si>
  <si>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</si>
  <si>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</si>
  <si>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</si>
  <si>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</si>
  <si>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</si>
  <si>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</si>
  <si>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</si>
  <si>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</si>
  <si>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</si>
  <si>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</si>
  <si>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</si>
  <si>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</si>
  <si>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</si>
  <si>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</si>
  <si>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</si>
  <si>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</si>
  <si>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</si>
  <si>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</si>
  <si>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</si>
  <si>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</si>
  <si>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</si>
  <si>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</si>
  <si>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</si>
  <si>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</si>
  <si>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</si>
  <si>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</si>
  <si>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</si>
  <si>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</si>
  <si>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</si>
  <si>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</si>
  <si>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</si>
  <si>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</si>
  <si>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</si>
  <si>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</si>
  <si>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</si>
  <si>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</si>
  <si>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</si>
  <si>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</si>
  <si>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</si>
  <si>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</si>
  <si>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</si>
  <si>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</si>
  <si>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</si>
  <si>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</si>
  <si>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</si>
  <si>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</si>
  <si>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</si>
  <si>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</si>
  <si>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</si>
  <si>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</si>
  <si>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</si>
  <si>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</si>
  <si>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</si>
  <si>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</si>
  <si>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</si>
  <si>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</si>
  <si>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</si>
  <si>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</si>
  <si>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</si>
  <si>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</si>
  <si>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</si>
  <si>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</si>
  <si>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</si>
  <si>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</si>
  <si>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</si>
  <si>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</si>
  <si>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</si>
  <si>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</si>
  <si>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</si>
  <si>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</si>
  <si>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</si>
  <si>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</si>
  <si>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</si>
  <si>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</si>
  <si>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</si>
  <si>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</si>
  <si>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</si>
  <si>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</si>
  <si>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</si>
  <si>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</si>
  <si>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</si>
  <si>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</si>
  <si>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</si>
  <si>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</si>
  <si>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</si>
  <si>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</si>
  <si>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</si>
  <si>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</si>
  <si>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</si>
  <si>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</si>
  <si>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</si>
  <si>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</si>
  <si>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</si>
  <si>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</si>
  <si>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</si>
  <si>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</si>
  <si>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</si>
  <si>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</si>
  <si>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</si>
  <si>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</si>
  <si>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</si>
  <si>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</si>
  <si>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</si>
  <si>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</si>
  <si>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</si>
  <si>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</si>
  <si>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</si>
  <si>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</si>
  <si>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</si>
  <si>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</si>
  <si>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</si>
  <si>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</si>
  <si>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</si>
  <si>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</si>
  <si>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</si>
  <si>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</si>
  <si>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</si>
  <si>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</si>
  <si>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</si>
  <si>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</si>
  <si>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</si>
  <si>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</si>
  <si>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</si>
  <si>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</si>
  <si>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</si>
  <si>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</si>
  <si>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</si>
  <si>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</si>
  <si>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</si>
  <si>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</si>
  <si>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</si>
  <si>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</si>
  <si>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</si>
  <si>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</si>
  <si>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</si>
  <si>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</si>
  <si>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</si>
  <si>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</si>
  <si>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</si>
  <si>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</si>
  <si>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</si>
  <si>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</si>
  <si>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</si>
  <si>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</si>
  <si>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</si>
  <si>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</si>
  <si>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</si>
  <si>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</si>
  <si>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</si>
  <si>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</si>
  <si>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</si>
  <si>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</si>
  <si>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</si>
  <si>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</si>
  <si>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</si>
  <si>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</si>
  <si>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</si>
  <si>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</si>
  <si>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</si>
  <si>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</si>
  <si>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</si>
  <si>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</si>
  <si>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</si>
  <si>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</si>
  <si>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</si>
  <si>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</si>
  <si>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</si>
  <si>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</si>
  <si>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</si>
  <si>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</si>
  <si>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</si>
  <si>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</si>
  <si>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</si>
  <si>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</si>
  <si>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</si>
  <si>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</si>
  <si>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</si>
  <si>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</si>
  <si>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</si>
  <si>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</si>
  <si>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</si>
  <si>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</si>
  <si>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</si>
  <si>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</si>
  <si>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</si>
  <si>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</si>
  <si>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</si>
  <si>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</si>
  <si>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</si>
  <si>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</si>
  <si>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</si>
  <si>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</si>
  <si>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</si>
  <si>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</si>
  <si>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</si>
  <si>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</si>
  <si>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</si>
  <si>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</si>
  <si>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</si>
  <si>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</si>
  <si>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</si>
  <si>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</si>
  <si>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</si>
  <si>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</si>
  <si>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</si>
  <si>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</si>
  <si>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</si>
  <si>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</si>
  <si>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</si>
  <si>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</si>
  <si>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</si>
  <si>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</si>
  <si>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</si>
  <si>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</si>
  <si>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</si>
  <si>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</si>
  <si>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</si>
  <si>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</si>
  <si>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</si>
  <si>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</si>
  <si>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</si>
  <si>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</si>
  <si>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</si>
  <si>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</si>
  <si>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</si>
  <si>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</si>
  <si>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</si>
  <si>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</si>
  <si>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</si>
  <si>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</si>
  <si>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</si>
  <si>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</si>
  <si>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</si>
  <si>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</si>
  <si>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</si>
  <si>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</si>
  <si>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</si>
  <si>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</si>
  <si>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</si>
  <si>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</si>
  <si>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</si>
  <si>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</si>
  <si>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</si>
  <si>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</si>
  <si>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</si>
  <si>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</si>
  <si>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</si>
  <si>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</si>
  <si>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</si>
  <si>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</si>
  <si>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</si>
  <si>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</si>
  <si>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</si>
  <si>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</si>
  <si>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</si>
  <si>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</si>
  <si>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</si>
  <si>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</si>
  <si>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</si>
  <si>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</si>
  <si>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</si>
  <si>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</si>
  <si>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</si>
  <si>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</si>
  <si>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</si>
  <si>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</si>
  <si>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</si>
  <si>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</si>
  <si>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</si>
  <si>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</si>
  <si>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</si>
  <si>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</si>
  <si>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</si>
  <si>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</si>
  <si>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</si>
  <si>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</si>
  <si>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</si>
  <si>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</si>
  <si>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</si>
  <si>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</si>
  <si>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</si>
  <si>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</si>
  <si>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</si>
  <si>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</si>
  <si>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</si>
  <si>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</si>
  <si>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</si>
  <si>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</si>
  <si>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</si>
  <si>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</si>
  <si>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</si>
  <si>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</si>
  <si>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</si>
  <si>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</si>
  <si>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</si>
  <si>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</si>
  <si>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</si>
  <si>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</si>
  <si>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</si>
  <si>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</si>
  <si>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</si>
  <si>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</si>
  <si>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</si>
  <si>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</si>
  <si>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</si>
  <si>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</si>
  <si>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</si>
  <si>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</si>
  <si>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</si>
  <si>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</si>
  <si>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</si>
  <si>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</si>
  <si>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</si>
  <si>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</si>
  <si>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</si>
  <si>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</si>
  <si>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</si>
  <si>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</si>
  <si>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</si>
  <si>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</si>
  <si>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</si>
  <si>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</si>
  <si>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</si>
  <si>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</si>
  <si>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</si>
  <si>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</si>
  <si>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</si>
  <si>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</si>
  <si>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</si>
  <si>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</si>
  <si>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</si>
  <si>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</si>
  <si>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</si>
  <si>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</si>
  <si>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</si>
  <si>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</si>
  <si>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</si>
  <si>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</si>
  <si>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</si>
  <si>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</si>
  <si>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</si>
  <si>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</si>
  <si>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</si>
  <si>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</si>
  <si>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</si>
  <si>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</si>
  <si>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</si>
  <si>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</si>
  <si>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</si>
  <si>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</si>
  <si>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</si>
  <si>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</si>
  <si>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</si>
  <si>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</si>
  <si>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</si>
  <si>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</si>
  <si>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</si>
  <si>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</si>
  <si>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</si>
  <si>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</si>
  <si>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</si>
  <si>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</si>
  <si>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</si>
  <si>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</si>
  <si>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</si>
  <si>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</si>
  <si>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</si>
  <si>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</si>
  <si>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</si>
  <si>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</si>
  <si>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</si>
  <si>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</si>
  <si>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</si>
  <si>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</si>
  <si>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</si>
  <si>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</si>
  <si>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</si>
  <si>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</si>
  <si>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</si>
  <si>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</si>
  <si>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</si>
  <si>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</si>
  <si>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</si>
  <si>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</si>
  <si>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</si>
  <si>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</si>
  <si>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</si>
  <si>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</si>
  <si>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</si>
  <si>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</si>
  <si>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</si>
  <si>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</si>
  <si>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</si>
  <si>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</si>
  <si>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</si>
  <si>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</si>
  <si>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</si>
  <si>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</si>
  <si>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</si>
  <si>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</si>
  <si>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</si>
  <si>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</si>
  <si>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</si>
  <si>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</si>
  <si>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</si>
  <si>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</si>
  <si>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</si>
  <si>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</si>
  <si>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</si>
  <si>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</si>
  <si>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</si>
  <si>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</si>
  <si>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</si>
  <si>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</si>
  <si>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</si>
  <si>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</si>
  <si>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</si>
  <si>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</si>
  <si>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</si>
  <si>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</si>
  <si>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</si>
  <si>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</si>
  <si>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</si>
  <si>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</si>
  <si>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</si>
  <si>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</si>
  <si>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</si>
  <si>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</si>
  <si>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</si>
  <si>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</si>
  <si>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</si>
  <si>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</si>
  <si>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</si>
  <si>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</si>
  <si>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</si>
  <si>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</si>
  <si>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</si>
  <si>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</si>
  <si>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</si>
  <si>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</si>
  <si>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</si>
  <si>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</si>
  <si>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</si>
  <si>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</si>
  <si>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</si>
  <si>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</si>
  <si>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</si>
  <si>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</si>
  <si>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</si>
  <si>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</si>
  <si>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</si>
  <si>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</si>
  <si>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</si>
  <si>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</si>
  <si>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</si>
  <si>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</si>
  <si>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</si>
  <si>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</si>
  <si>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</si>
  <si>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</si>
  <si>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</si>
  <si>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</si>
  <si>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</si>
  <si>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</si>
  <si>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</si>
  <si>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</si>
  <si>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</si>
  <si>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</si>
  <si>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</si>
  <si>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</si>
  <si>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</si>
  <si>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</si>
  <si>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</si>
  <si>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</si>
  <si>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</si>
  <si>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</si>
  <si>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</si>
  <si>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</si>
  <si>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</si>
  <si>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</si>
  <si>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</si>
  <si>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</si>
  <si>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</si>
  <si>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</si>
  <si>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</si>
  <si>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</si>
  <si>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</si>
  <si>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</si>
  <si>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</si>
  <si>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</si>
  <si>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</si>
  <si>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</si>
  <si>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</si>
  <si>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</si>
  <si>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</si>
  <si>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</si>
  <si>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</si>
  <si>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</si>
  <si>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</si>
  <si>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</si>
  <si>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</si>
  <si>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</si>
  <si>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</si>
  <si>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</si>
  <si>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</si>
  <si>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</si>
  <si>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</si>
  <si>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</si>
  <si>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</si>
  <si>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</si>
  <si>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</si>
  <si>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</si>
  <si>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</si>
  <si>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</si>
  <si>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</si>
  <si>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</si>
  <si>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</si>
  <si>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</si>
  <si>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</si>
  <si>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</si>
  <si>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</si>
  <si>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</si>
  <si>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</si>
  <si>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</si>
  <si>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</si>
  <si>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</si>
  <si>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</si>
  <si>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</si>
  <si>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</si>
  <si>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</si>
  <si>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</si>
  <si>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</si>
  <si>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</si>
  <si>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</si>
  <si>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</si>
  <si>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</si>
  <si>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</si>
  <si>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</si>
  <si>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</si>
  <si>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</si>
  <si>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</si>
  <si>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</si>
  <si>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</si>
  <si>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</si>
  <si>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</si>
  <si>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</si>
  <si>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</si>
  <si>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</si>
  <si>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</si>
  <si>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</si>
  <si>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</si>
  <si>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</si>
  <si>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</si>
  <si>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</si>
  <si>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</si>
  <si>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</si>
  <si>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</si>
  <si>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</si>
  <si>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</si>
  <si>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</si>
  <si>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</si>
  <si>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</si>
  <si>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</si>
  <si>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</si>
  <si>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</si>
  <si>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</si>
  <si>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</si>
  <si>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</si>
  <si>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</si>
  <si>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</si>
  <si>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</si>
  <si>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</si>
  <si>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</si>
  <si>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</si>
  <si>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</si>
  <si>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</si>
  <si>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</si>
  <si>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</si>
  <si>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</si>
  <si>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</si>
  <si>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</si>
  <si>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</si>
  <si>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</si>
  <si>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</si>
  <si>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</si>
  <si>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</si>
  <si>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</si>
  <si>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</si>
  <si>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</si>
  <si>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</si>
  <si>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</si>
  <si>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</si>
  <si>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</si>
  <si>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</si>
  <si>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</si>
  <si>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</si>
  <si>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</si>
  <si>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</si>
  <si>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</si>
  <si>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</si>
  <si>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</si>
  <si>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</si>
  <si>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</si>
  <si>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</si>
  <si>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</si>
  <si>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</si>
  <si>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</si>
  <si>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</si>
  <si>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</si>
  <si>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</si>
  <si>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</si>
  <si>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</si>
  <si>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</si>
  <si>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</si>
  <si>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</si>
  <si>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</si>
  <si>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</si>
  <si>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</si>
  <si>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</si>
  <si>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</si>
  <si>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</si>
  <si>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</si>
  <si>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</si>
  <si>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</si>
  <si>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</si>
  <si>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</si>
  <si>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</si>
  <si>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</si>
  <si>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</si>
  <si>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</si>
  <si>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</si>
  <si>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</si>
  <si>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</si>
  <si>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</si>
  <si>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</si>
  <si>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</si>
  <si>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</si>
  <si>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</si>
  <si>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</si>
  <si>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</si>
  <si>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</si>
  <si>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</si>
  <si>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</si>
  <si>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</si>
  <si>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</si>
  <si>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</si>
  <si>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</si>
  <si>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</si>
  <si>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</si>
  <si>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</si>
  <si>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</si>
  <si>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</si>
  <si>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</si>
  <si>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</si>
  <si>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</si>
  <si>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</si>
  <si>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</si>
  <si>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</si>
  <si>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</si>
  <si>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</si>
  <si>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</si>
  <si>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</si>
  <si>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</si>
  <si>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</si>
  <si>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</si>
  <si>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</si>
  <si>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</si>
  <si>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</si>
  <si>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</si>
  <si>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</si>
  <si>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</si>
  <si>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</si>
  <si>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</si>
  <si>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</si>
  <si>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</si>
  <si>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</si>
  <si>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</si>
  <si>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</si>
  <si>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</si>
  <si>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</si>
  <si>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</si>
  <si>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</si>
  <si>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</si>
  <si>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</si>
  <si>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</si>
  <si>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</si>
  <si>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</si>
  <si>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</si>
  <si>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</si>
  <si>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</si>
  <si>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</si>
  <si>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</si>
  <si>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</si>
  <si>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</si>
  <si>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</si>
  <si>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</si>
  <si>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</si>
  <si>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</si>
  <si>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</si>
  <si>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</si>
  <si>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</si>
  <si>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</si>
  <si>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</si>
  <si>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</si>
  <si>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</si>
  <si>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</si>
  <si>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</si>
  <si>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</si>
  <si>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</si>
  <si>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</si>
  <si>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</si>
  <si>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</si>
  <si>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</si>
  <si>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</si>
  <si>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</si>
  <si>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</si>
  <si>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</si>
  <si>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</si>
  <si>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</si>
  <si>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</si>
  <si>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</si>
  <si>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</si>
  <si>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</si>
  <si>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</si>
  <si>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</si>
  <si>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</si>
  <si>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</si>
  <si>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</si>
  <si>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</si>
  <si>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</si>
  <si>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</si>
  <si>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</si>
  <si>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</si>
  <si>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</si>
  <si>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</si>
  <si>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</si>
  <si>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</si>
  <si>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</si>
  <si>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</si>
  <si>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</si>
  <si>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</si>
  <si>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</si>
  <si>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</si>
  <si>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</si>
  <si>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</si>
  <si>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</si>
  <si>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</si>
  <si>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</si>
  <si>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</si>
  <si>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</si>
  <si>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</si>
  <si>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</si>
  <si>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</si>
  <si>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</si>
  <si>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</si>
  <si>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</si>
  <si>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</si>
  <si>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</si>
  <si>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</si>
  <si>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</si>
  <si>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</si>
  <si>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</si>
  <si>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</si>
  <si>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</si>
  <si>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</si>
  <si>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</si>
  <si>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</si>
  <si>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</si>
  <si>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</si>
  <si>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</si>
  <si>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</si>
  <si>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</si>
  <si>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</si>
  <si>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</si>
  <si>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</si>
  <si>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</si>
  <si>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</si>
  <si>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</si>
  <si>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</si>
  <si>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</si>
  <si>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</si>
  <si>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</si>
  <si>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</si>
  <si>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</si>
  <si>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</si>
  <si>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</si>
  <si>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</si>
  <si>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</si>
  <si>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</si>
  <si>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</si>
  <si>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</si>
  <si>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</si>
  <si>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</si>
  <si>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</si>
  <si>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</si>
  <si>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</si>
  <si>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</si>
  <si>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</si>
  <si>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</si>
  <si>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</si>
  <si>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</si>
  <si>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</si>
  <si>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</si>
  <si>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</si>
  <si>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</si>
  <si>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</si>
  <si>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</si>
  <si>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</si>
  <si>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</si>
  <si>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</si>
  <si>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</si>
  <si>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</si>
  <si>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</si>
  <si>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</si>
  <si>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</si>
  <si>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</si>
  <si>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</si>
  <si>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</si>
  <si>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</si>
  <si>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</si>
  <si>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</si>
  <si>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</si>
  <si>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</si>
  <si>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</si>
  <si>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</si>
  <si>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</si>
  <si>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</si>
  <si>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</si>
  <si>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</si>
  <si>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</si>
  <si>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</si>
  <si>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</si>
  <si>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</si>
  <si>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</si>
  <si>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</si>
  <si>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</si>
  <si>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</si>
  <si>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</si>
  <si>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</si>
  <si>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</si>
  <si>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</si>
  <si>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</si>
  <si>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</si>
  <si>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</si>
  <si>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</si>
  <si>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</si>
  <si>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</si>
  <si>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</si>
  <si>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</si>
  <si>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</si>
  <si>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</si>
  <si>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</si>
  <si>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</si>
  <si>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</si>
  <si>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</si>
  <si>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</si>
  <si>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</si>
  <si>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</si>
  <si>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</si>
  <si>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</si>
  <si>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</si>
  <si>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</si>
  <si>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</si>
  <si>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</si>
  <si>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</si>
  <si>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</si>
  <si>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</si>
  <si>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</si>
  <si>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</si>
  <si>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</si>
  <si>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</si>
  <si>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</si>
  <si>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</si>
  <si>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</si>
  <si>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</si>
  <si>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</si>
  <si>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</si>
  <si>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</si>
  <si>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</si>
  <si>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</si>
  <si>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</si>
  <si>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</si>
  <si>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</si>
  <si>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</si>
  <si>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</si>
  <si>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</si>
  <si>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</si>
  <si>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</si>
  <si>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</si>
  <si>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</si>
  <si>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</si>
  <si>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</si>
  <si>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</si>
  <si>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</si>
  <si>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</si>
  <si>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</si>
  <si>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</si>
  <si>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</si>
  <si>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</si>
  <si>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</si>
  <si>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</si>
  <si>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</si>
  <si>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</si>
  <si>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</si>
  <si>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</si>
  <si>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</si>
  <si>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</si>
  <si>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</si>
  <si>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</si>
  <si>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</si>
  <si>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</si>
  <si>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</si>
  <si>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</si>
  <si>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</si>
  <si>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</si>
  <si>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</si>
  <si>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</si>
  <si>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</si>
  <si>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</si>
  <si>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</si>
  <si>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</si>
  <si>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</si>
  <si>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</si>
  <si>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</si>
  <si>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</si>
  <si>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</si>
  <si>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</si>
  <si>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</si>
  <si>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</si>
  <si>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</si>
  <si>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</si>
  <si>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</si>
  <si>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</si>
  <si>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</si>
  <si>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</si>
  <si>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</si>
  <si>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</si>
  <si>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</si>
  <si>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</si>
  <si>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</si>
  <si>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</si>
  <si>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</si>
  <si>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</si>
  <si>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</si>
  <si>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</si>
  <si>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</si>
  <si>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</si>
  <si>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</si>
  <si>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</si>
  <si>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</si>
  <si>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</si>
  <si>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</si>
  <si>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</si>
  <si>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</si>
  <si>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</si>
  <si>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</si>
  <si>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</si>
  <si>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</si>
  <si>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</si>
  <si>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</si>
  <si>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</si>
  <si>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</si>
  <si>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</si>
  <si>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</si>
  <si>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</si>
  <si>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</si>
  <si>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</si>
  <si>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</si>
  <si>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</si>
  <si>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</si>
  <si>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</si>
  <si>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</si>
  <si>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</si>
  <si>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</si>
  <si>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</si>
  <si>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</si>
  <si>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</si>
  <si>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</si>
  <si>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</si>
  <si>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</si>
  <si>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</si>
  <si>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</si>
  <si>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</si>
  <si>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</si>
  <si>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</si>
  <si>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</si>
  <si>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</si>
  <si>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</si>
  <si>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</si>
  <si>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</si>
  <si>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</si>
  <si>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</si>
  <si>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</si>
  <si>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</si>
  <si>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</si>
  <si>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</si>
  <si>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</si>
  <si>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</si>
  <si>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</si>
  <si>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</si>
  <si>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</si>
  <si>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</si>
  <si>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</si>
  <si>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</si>
  <si>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</si>
  <si>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</si>
  <si>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</si>
  <si>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</si>
  <si>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</si>
  <si>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</si>
  <si>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</si>
  <si>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</si>
  <si>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</si>
  <si>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</si>
  <si>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</si>
  <si>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</si>
  <si>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</si>
  <si>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</si>
  <si>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</si>
  <si>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</si>
  <si>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</si>
  <si>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</si>
  <si>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</si>
  <si>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</si>
  <si>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</si>
  <si>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</si>
  <si>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</si>
  <si>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</si>
  <si>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</si>
  <si>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</si>
  <si>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</si>
  <si>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</si>
  <si>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</si>
  <si>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</si>
  <si>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</si>
  <si>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</si>
  <si>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</si>
  <si>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</si>
  <si>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</si>
  <si>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</si>
  <si>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</si>
  <si>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</si>
  <si>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</si>
  <si>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</si>
  <si>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</si>
  <si>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</si>
  <si>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</si>
  <si>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</si>
  <si>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</si>
  <si>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</si>
  <si>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</si>
  <si>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</si>
  <si>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</si>
  <si>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</si>
  <si>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</si>
  <si>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</si>
  <si>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</si>
  <si>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</si>
  <si>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</si>
  <si>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</si>
  <si>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</si>
  <si>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</si>
  <si>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</si>
  <si>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</si>
  <si>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</si>
  <si>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</si>
  <si>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</si>
  <si>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</si>
  <si>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</si>
  <si>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</si>
  <si>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</si>
  <si>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</si>
  <si>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</si>
  <si>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</si>
  <si>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</si>
  <si>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</si>
  <si>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</si>
  <si>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</si>
  <si>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</si>
  <si>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</si>
  <si>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</si>
  <si>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</si>
  <si>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</si>
  <si>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</si>
  <si>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</si>
  <si>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</si>
  <si>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</si>
  <si>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</si>
  <si>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</si>
  <si>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</si>
  <si>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</si>
  <si>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</si>
  <si>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</si>
  <si>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</si>
  <si>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</si>
  <si>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</si>
  <si>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</si>
  <si>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</si>
  <si>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</si>
  <si>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</si>
  <si>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</si>
  <si>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</si>
  <si>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</si>
  <si>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</si>
  <si>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</si>
  <si>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</si>
  <si>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</si>
  <si>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</si>
  <si>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</si>
  <si>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</si>
  <si>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</si>
  <si>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</si>
  <si>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</si>
  <si>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</si>
  <si>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</si>
  <si>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</si>
  <si>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</si>
  <si>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</si>
  <si>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</si>
  <si>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</si>
  <si>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</si>
  <si>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</si>
  <si>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</si>
  <si>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</si>
  <si>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</si>
  <si>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</si>
  <si>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</si>
  <si>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</si>
  <si>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</si>
  <si>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</si>
  <si>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</si>
  <si>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</si>
  <si>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</si>
  <si>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</si>
  <si>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</si>
  <si>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</si>
  <si>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</si>
  <si>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</si>
  <si>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</si>
  <si>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</si>
  <si>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</si>
  <si>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</si>
  <si>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</si>
  <si>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</si>
  <si>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</si>
  <si>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</si>
  <si>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</si>
  <si>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</si>
  <si>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</si>
  <si>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</si>
  <si>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</si>
  <si>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</si>
  <si>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</si>
  <si>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</si>
  <si>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</si>
  <si>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</si>
  <si>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</si>
  <si>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</si>
  <si>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</si>
  <si>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</si>
  <si>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</si>
  <si>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</si>
  <si>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</si>
  <si>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</si>
  <si>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</si>
  <si>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</si>
  <si>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</si>
  <si>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</si>
  <si>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</si>
  <si>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</si>
  <si>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</si>
  <si>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</si>
  <si>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</si>
  <si>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</si>
  <si>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</si>
  <si>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</si>
  <si>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</si>
  <si>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</si>
  <si>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</si>
  <si>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</si>
  <si>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</si>
  <si>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</si>
  <si>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</si>
  <si>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</si>
  <si>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</si>
  <si>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</si>
  <si>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</si>
  <si>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</si>
  <si>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</si>
  <si>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</si>
  <si>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</si>
  <si>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</si>
  <si>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</si>
  <si>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</si>
  <si>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</si>
  <si>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</si>
  <si>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</si>
  <si>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</si>
  <si>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</si>
  <si>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</si>
  <si>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</si>
  <si>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</si>
  <si>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</si>
  <si>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</si>
  <si>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</si>
  <si>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</si>
  <si>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</si>
  <si>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</si>
  <si>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</si>
  <si>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</si>
  <si>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</si>
  <si>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</si>
  <si>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</si>
  <si>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</si>
  <si>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</si>
  <si>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</si>
  <si>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</si>
  <si>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</si>
  <si>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</si>
  <si>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</si>
  <si>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</si>
  <si>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</si>
  <si>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</si>
  <si>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</si>
  <si>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</si>
  <si>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</si>
  <si>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</si>
  <si>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</si>
  <si>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</si>
  <si>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</si>
  <si>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</si>
  <si>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</si>
  <si>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</si>
  <si>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</si>
  <si>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</si>
  <si>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</si>
  <si>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</si>
  <si>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</si>
  <si>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</si>
  <si>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</si>
  <si>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</si>
  <si>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</si>
  <si>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</si>
  <si>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</si>
  <si>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</si>
  <si>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</si>
  <si>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</si>
  <si>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</si>
  <si>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</si>
  <si>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</si>
  <si>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</si>
  <si>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</si>
  <si>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</si>
  <si>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</si>
  <si>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</si>
  <si>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</si>
  <si>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</si>
  <si>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</si>
  <si>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</si>
  <si>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</si>
  <si>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</si>
  <si>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</si>
  <si>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</si>
  <si>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</si>
  <si>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</si>
  <si>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</si>
  <si>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</si>
  <si>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</si>
  <si>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</si>
  <si>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</si>
  <si>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</si>
  <si>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</si>
  <si>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</si>
  <si>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</si>
  <si>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</si>
  <si>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</si>
  <si>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</si>
  <si>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</si>
  <si>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</si>
  <si>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</si>
  <si>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</si>
  <si>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</si>
  <si>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</si>
  <si>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</si>
  <si>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</si>
  <si>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</si>
  <si>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</si>
  <si>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</si>
  <si>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</si>
  <si>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</si>
  <si>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</si>
  <si>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</si>
  <si>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</si>
  <si>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</si>
  <si>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</si>
  <si>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</si>
  <si>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</si>
  <si>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</si>
  <si>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</si>
  <si>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</si>
  <si>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</si>
  <si>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</si>
  <si>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</si>
  <si>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</si>
  <si>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</si>
  <si>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</si>
  <si>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</si>
  <si>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</si>
  <si>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</si>
  <si>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</si>
  <si>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</si>
  <si>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</si>
  <si>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</si>
  <si>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</si>
  <si>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</si>
  <si>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</si>
  <si>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</si>
  <si>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</si>
  <si>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</si>
  <si>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</si>
  <si>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</si>
  <si>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</si>
  <si>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</si>
  <si>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</si>
  <si>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</si>
  <si>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</si>
  <si>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</si>
  <si>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</si>
  <si>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</si>
  <si>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</si>
  <si>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</si>
  <si>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</si>
  <si>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</si>
  <si>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</si>
  <si>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</si>
  <si>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</si>
  <si>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</si>
  <si>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</si>
  <si>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</si>
  <si>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</si>
  <si>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</si>
  <si>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</si>
  <si>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</si>
  <si>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</si>
  <si>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</si>
  <si>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</si>
  <si>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</si>
  <si>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</si>
  <si>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</si>
  <si>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</si>
  <si>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</si>
  <si>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</si>
  <si>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</si>
  <si>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</si>
  <si>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</si>
  <si>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</si>
  <si>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</si>
  <si>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</si>
  <si>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</si>
  <si>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</si>
  <si>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</si>
  <si>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</si>
  <si>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</si>
  <si>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</si>
  <si>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</si>
  <si>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</si>
  <si>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</si>
  <si>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</si>
  <si>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</si>
  <si>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</si>
  <si>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</si>
  <si>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</si>
  <si>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</si>
  <si>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</si>
  <si>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</si>
  <si>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</si>
  <si>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</si>
  <si>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</si>
  <si>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</si>
  <si>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</si>
  <si>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</si>
  <si>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</si>
  <si>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</si>
  <si>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</si>
  <si>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</si>
  <si>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</si>
  <si>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</si>
  <si>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</si>
  <si>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</si>
  <si>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</si>
  <si>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</si>
  <si>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</si>
  <si>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</si>
  <si>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</si>
  <si>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</si>
  <si>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</si>
  <si>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</si>
  <si>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</si>
  <si>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</si>
  <si>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</si>
  <si>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</si>
  <si>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</si>
  <si>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</si>
  <si>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</si>
  <si>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</si>
  <si>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</si>
  <si>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</si>
  <si>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</si>
  <si>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</si>
  <si>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</si>
  <si>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</si>
  <si>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</si>
  <si>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</si>
  <si>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</si>
  <si>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</si>
  <si>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</si>
  <si>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</si>
  <si>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</si>
  <si>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</si>
  <si>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</si>
  <si>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</si>
  <si>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</si>
  <si>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</si>
  <si>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</si>
  <si>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</si>
  <si>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</si>
  <si>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</si>
  <si>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</si>
  <si>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</si>
  <si>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</si>
  <si>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</si>
  <si>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</si>
  <si>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</si>
  <si>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</si>
  <si>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</si>
  <si>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</si>
  <si>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</si>
  <si>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</si>
  <si>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</si>
  <si>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</si>
  <si>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</si>
  <si>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</si>
  <si>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</si>
  <si>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</si>
  <si>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</si>
  <si>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</si>
  <si>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</si>
  <si>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</si>
  <si>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</si>
  <si>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</si>
  <si>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</si>
  <si>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</si>
  <si>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</si>
  <si>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</si>
  <si>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</si>
  <si>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</si>
  <si>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</si>
  <si>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</si>
  <si>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</si>
  <si>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</si>
  <si>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</si>
  <si>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</si>
  <si>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</si>
  <si>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</si>
  <si>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</si>
  <si>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</si>
  <si>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</si>
  <si>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</si>
  <si>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</si>
  <si>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</si>
  <si>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</si>
  <si>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</si>
  <si>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</si>
  <si>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</si>
  <si>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</si>
  <si>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</si>
  <si>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</si>
  <si>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</si>
  <si>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</si>
  <si>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</si>
  <si>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</si>
  <si>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</si>
  <si>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</si>
  <si>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</si>
  <si>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</si>
  <si>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</si>
  <si>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</si>
  <si>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</si>
  <si>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</si>
  <si>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</si>
  <si>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</si>
  <si>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</si>
  <si>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</si>
  <si>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</si>
  <si>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</si>
  <si>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</si>
  <si>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</si>
  <si>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</si>
  <si>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</si>
  <si>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</si>
  <si>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</si>
  <si>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</si>
  <si>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</si>
  <si>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</si>
  <si>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</si>
  <si>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</si>
  <si>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</si>
  <si>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</si>
  <si>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</si>
  <si>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</si>
  <si>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</si>
  <si>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</si>
  <si>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</si>
  <si>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</si>
  <si>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</si>
  <si>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</si>
  <si>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</si>
  <si>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</si>
  <si>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</si>
  <si>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</si>
  <si>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</si>
  <si>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</si>
  <si>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</si>
  <si>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</si>
  <si>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</si>
  <si>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</si>
  <si>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</si>
  <si>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</si>
  <si>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</si>
  <si>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</si>
  <si>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</si>
  <si>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</si>
  <si>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</si>
  <si>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</si>
  <si>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</si>
  <si>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</si>
  <si>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</si>
  <si>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</si>
  <si>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</si>
  <si>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</si>
  <si>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</si>
  <si>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</si>
  <si>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</si>
  <si>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</si>
  <si>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</si>
  <si>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</si>
  <si>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</si>
  <si>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</si>
  <si>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</si>
  <si>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</si>
  <si>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</si>
  <si>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</si>
  <si>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</si>
  <si>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</si>
  <si>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</si>
  <si>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</si>
  <si>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</si>
  <si>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</si>
  <si>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</si>
  <si>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</si>
  <si>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</si>
  <si>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</si>
  <si>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</si>
  <si>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</si>
  <si>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</si>
  <si>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</si>
  <si>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</si>
  <si>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</si>
  <si>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</si>
  <si>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</si>
  <si>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</si>
  <si>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</si>
  <si>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</si>
  <si>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</si>
  <si>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</si>
  <si>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</si>
  <si>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</si>
  <si>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</si>
  <si>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</si>
  <si>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</si>
  <si>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</si>
  <si>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</si>
  <si>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</si>
  <si>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</si>
  <si>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</si>
  <si>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</si>
  <si>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</si>
  <si>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</si>
  <si>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</si>
  <si>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</si>
  <si>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</si>
  <si>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</si>
  <si>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</si>
  <si>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</si>
  <si>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</si>
  <si>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</si>
  <si>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</si>
  <si>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</si>
  <si>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</si>
  <si>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</si>
  <si>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</si>
  <si>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</si>
  <si>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</si>
  <si>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</si>
  <si>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</si>
  <si>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</si>
  <si>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</si>
  <si>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</si>
  <si>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</si>
  <si>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</si>
  <si>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</si>
  <si>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</si>
  <si>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</si>
  <si>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</si>
  <si>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</si>
  <si>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</si>
  <si>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</si>
  <si>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</si>
  <si>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</si>
  <si>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</si>
  <si>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</si>
  <si>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</si>
  <si>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</si>
  <si>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</si>
  <si>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</si>
  <si>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</si>
  <si>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</si>
  <si>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</si>
  <si>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</si>
  <si>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</si>
  <si>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</si>
  <si>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</si>
  <si>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</si>
  <si>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</si>
  <si>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</si>
  <si>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</si>
  <si>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</si>
  <si>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</si>
  <si>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</si>
  <si>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</si>
  <si>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</si>
  <si>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</si>
  <si>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</si>
  <si>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</si>
  <si>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</si>
  <si>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</si>
  <si>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</si>
  <si>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</si>
  <si>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</si>
  <si>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</si>
  <si>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</si>
  <si>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</si>
  <si>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</si>
  <si>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</si>
  <si>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</si>
  <si>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</si>
  <si>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</si>
  <si>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</si>
  <si>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</si>
  <si>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</si>
  <si>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</si>
  <si>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</si>
  <si>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</si>
  <si>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</si>
  <si>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</si>
  <si>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</si>
  <si>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</si>
  <si>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</si>
  <si>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</si>
  <si>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</si>
  <si>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</si>
  <si>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</si>
  <si>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</si>
  <si>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</si>
  <si>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</si>
  <si>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</si>
  <si>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</si>
  <si>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</si>
  <si>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</si>
  <si>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</si>
  <si>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</si>
  <si>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</si>
  <si>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</si>
  <si>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</si>
  <si>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</si>
  <si>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</si>
  <si>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</si>
  <si>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</si>
  <si>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</si>
  <si>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</si>
  <si>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</si>
  <si>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</si>
  <si>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</si>
  <si>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</si>
  <si>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</si>
  <si>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</si>
  <si>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</si>
  <si>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</si>
  <si>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</si>
  <si>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</si>
  <si>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</si>
  <si>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</si>
  <si>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</si>
  <si>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</si>
  <si>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</si>
  <si>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</si>
  <si>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</si>
  <si>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</si>
  <si>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</si>
  <si>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</si>
  <si>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</si>
  <si>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</si>
  <si>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</si>
  <si>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</si>
  <si>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</si>
  <si>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</si>
  <si>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</si>
  <si>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</si>
  <si>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</si>
  <si>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</si>
  <si>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</si>
  <si>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</si>
  <si>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</si>
  <si>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</si>
  <si>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</si>
  <si>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</si>
  <si>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</si>
  <si>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</si>
  <si>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</si>
  <si>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</si>
  <si>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</si>
  <si>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</si>
  <si>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</si>
  <si>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</si>
  <si>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</si>
  <si>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</si>
  <si>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</si>
  <si>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</si>
  <si>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</si>
  <si>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</si>
  <si>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</si>
  <si>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</si>
  <si>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</si>
  <si>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</si>
  <si>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</si>
  <si>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</si>
  <si>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</si>
  <si>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</si>
  <si>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</si>
  <si>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</si>
  <si>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</si>
  <si>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</si>
  <si>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</si>
  <si>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</si>
  <si>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</si>
  <si>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</si>
  <si>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</si>
  <si>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</si>
  <si>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</si>
  <si>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</si>
  <si>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</si>
  <si>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</si>
  <si>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</si>
  <si>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</si>
  <si>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</si>
  <si>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</si>
  <si>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</si>
  <si>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</si>
  <si>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</si>
  <si>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</si>
  <si>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</si>
  <si>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</si>
  <si>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</si>
  <si>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</si>
  <si>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</si>
  <si>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</si>
  <si>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</si>
  <si>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</si>
  <si>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</si>
  <si>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</si>
  <si>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</si>
  <si>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</si>
  <si>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</si>
  <si>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</si>
  <si>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</si>
  <si>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</si>
  <si>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</si>
  <si>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</si>
  <si>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</si>
  <si>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</si>
  <si>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</si>
  <si>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</si>
  <si>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</si>
  <si>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</si>
  <si>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</si>
  <si>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</si>
  <si>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</si>
  <si>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</si>
  <si>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</si>
  <si>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</si>
  <si>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</si>
  <si>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</si>
  <si>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</si>
  <si>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</si>
  <si>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</si>
  <si>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</si>
  <si>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</si>
  <si>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</si>
  <si>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</si>
  <si>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</si>
  <si>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</si>
  <si>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</si>
  <si>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</si>
  <si>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</si>
  <si>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</si>
  <si>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</si>
  <si>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</si>
  <si>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</si>
  <si>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</si>
  <si>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</si>
  <si>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</si>
  <si>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</si>
  <si>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</si>
  <si>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</si>
  <si>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</si>
  <si>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</si>
  <si>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</si>
  <si>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</si>
  <si>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</si>
  <si>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</si>
  <si>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</si>
  <si>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</si>
  <si>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</si>
  <si>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</si>
  <si>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</si>
  <si>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</si>
  <si>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</si>
  <si>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</si>
  <si>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</si>
  <si>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</si>
  <si>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</si>
  <si>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</si>
  <si>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</si>
  <si>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</si>
  <si>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</si>
  <si>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</si>
  <si>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</si>
  <si>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</si>
  <si>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</si>
  <si>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</si>
  <si>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</si>
  <si>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</si>
  <si>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</si>
  <si>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</si>
  <si>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</si>
  <si>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</si>
  <si>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</si>
  <si>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</si>
  <si>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</si>
  <si>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</si>
  <si>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</si>
  <si>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</si>
  <si>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</si>
  <si>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</si>
  <si>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</si>
  <si>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</si>
  <si>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</si>
  <si>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</si>
  <si>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</si>
  <si>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</si>
  <si>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</si>
  <si>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</si>
  <si>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</si>
  <si>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</si>
  <si>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</si>
  <si>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</si>
  <si>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</si>
  <si>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</si>
  <si>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</si>
  <si>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</si>
  <si>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</si>
  <si>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</si>
  <si>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</si>
  <si>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</si>
  <si>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</si>
  <si>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</si>
  <si>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</si>
  <si>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</si>
  <si>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</si>
  <si>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</si>
  <si>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</si>
  <si>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</si>
  <si>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</si>
  <si>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</si>
  <si>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</si>
  <si>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</si>
  <si>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</si>
  <si>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</si>
  <si>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</si>
  <si>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</si>
  <si>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</si>
  <si>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</si>
  <si>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</si>
  <si>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</si>
  <si>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</si>
  <si>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</si>
  <si>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</si>
  <si>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</si>
  <si>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</si>
  <si>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</si>
  <si>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</si>
  <si>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</si>
  <si>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</si>
  <si>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</si>
  <si>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</si>
  <si>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</si>
  <si>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</si>
  <si>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</si>
  <si>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</si>
  <si>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</si>
  <si>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</si>
  <si>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</si>
  <si>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</si>
  <si>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</si>
  <si>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</si>
  <si>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</si>
  <si>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</si>
  <si>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</si>
  <si>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</si>
  <si>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</si>
  <si>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</si>
  <si>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</si>
  <si>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</si>
  <si>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</si>
  <si>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</si>
  <si>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</si>
  <si>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</si>
  <si>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</si>
  <si>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</si>
  <si>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</si>
  <si>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</si>
  <si>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</si>
  <si>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</si>
  <si>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</si>
  <si>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</si>
  <si>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</si>
  <si>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</si>
  <si>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</si>
  <si>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</si>
  <si>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</si>
  <si>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</si>
  <si>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</si>
  <si>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</si>
  <si>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</si>
  <si>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</si>
  <si>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</si>
  <si>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</si>
  <si>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</si>
  <si>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</si>
  <si>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</si>
  <si>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</si>
  <si>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</si>
  <si>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</si>
  <si>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</si>
  <si>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</si>
  <si>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</si>
  <si>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</si>
  <si>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</si>
  <si>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</si>
  <si>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</si>
  <si>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</si>
  <si>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</si>
  <si>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</si>
  <si>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</si>
  <si>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</si>
  <si>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</si>
  <si>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</si>
  <si>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</si>
  <si>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</si>
  <si>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</si>
  <si>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</si>
  <si>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</si>
  <si>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</si>
  <si>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</si>
  <si>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</si>
  <si>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</si>
  <si>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</si>
  <si>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</si>
  <si>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</si>
  <si>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</si>
  <si>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</si>
  <si>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</si>
  <si>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</si>
  <si>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</si>
  <si>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</si>
  <si>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</si>
  <si>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</si>
  <si>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</si>
  <si>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</si>
  <si>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</si>
  <si>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</si>
  <si>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</si>
  <si>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</si>
  <si>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</si>
  <si>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</si>
  <si>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</si>
  <si>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</si>
  <si>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</si>
  <si>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</si>
  <si>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</si>
  <si>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</si>
  <si>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</si>
  <si>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</si>
  <si>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</si>
  <si>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</si>
  <si>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</si>
  <si>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</si>
  <si>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</si>
  <si>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</si>
  <si>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</si>
  <si>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</si>
  <si>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</si>
  <si>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</si>
  <si>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</si>
  <si>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</si>
  <si>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</si>
  <si>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</si>
  <si>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</si>
  <si>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</si>
  <si>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</si>
  <si>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</si>
  <si>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</si>
  <si>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</si>
  <si>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</si>
  <si>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</si>
  <si>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</si>
  <si>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</si>
  <si>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</si>
  <si>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</si>
  <si>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</si>
  <si>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</si>
  <si>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</si>
  <si>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</si>
  <si>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</si>
  <si>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</si>
  <si>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</si>
  <si>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</si>
  <si>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</si>
  <si>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</si>
  <si>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</si>
  <si>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</si>
  <si>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</si>
  <si>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</si>
  <si>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</si>
  <si>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</si>
  <si>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</si>
  <si>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</si>
  <si>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</si>
  <si>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</si>
  <si>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</si>
  <si>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</si>
  <si>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</si>
  <si>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</si>
  <si>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</si>
  <si>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</si>
  <si>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</si>
  <si>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</si>
  <si>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</si>
  <si>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</si>
  <si>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</si>
  <si>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</si>
  <si>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</si>
  <si>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</si>
  <si>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</si>
  <si>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</si>
  <si>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</si>
  <si>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</si>
  <si>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</si>
  <si>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</si>
  <si>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</si>
  <si>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</si>
  <si>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</si>
  <si>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</si>
  <si>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</si>
  <si>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</si>
  <si>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</si>
  <si>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</si>
  <si>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</si>
  <si>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</si>
  <si>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</si>
  <si>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</si>
  <si>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</si>
  <si>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</si>
  <si>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</si>
  <si>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</si>
  <si>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</si>
  <si>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</si>
  <si>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</si>
  <si>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</si>
  <si>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</si>
  <si>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</si>
  <si>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</si>
  <si>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</si>
  <si>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</si>
  <si>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</si>
  <si>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</si>
  <si>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</si>
  <si>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</si>
  <si>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</si>
  <si>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</si>
  <si>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</si>
  <si>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</si>
  <si>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</si>
  <si>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</si>
  <si>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</si>
  <si>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</si>
  <si>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</si>
  <si>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</si>
  <si>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</si>
  <si>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</si>
  <si>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</si>
  <si>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</si>
  <si>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</si>
  <si>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</si>
  <si>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</si>
  <si>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</si>
  <si>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</si>
  <si>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</si>
  <si>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</si>
  <si>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</si>
  <si>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</si>
  <si>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</si>
  <si>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</si>
  <si>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</si>
  <si>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</si>
  <si>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</si>
  <si>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</si>
  <si>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</si>
  <si>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</si>
  <si>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</si>
  <si>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</si>
  <si>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</si>
  <si>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</si>
  <si>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</si>
  <si>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</si>
  <si>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</si>
  <si>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</si>
  <si>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</si>
  <si>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</si>
  <si>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</si>
  <si>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</si>
  <si>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</si>
  <si>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</si>
  <si>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</si>
  <si>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</si>
  <si>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</si>
  <si>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</si>
  <si>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</si>
  <si>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</si>
  <si>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</si>
  <si>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</si>
  <si>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</si>
  <si>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</si>
  <si>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</si>
  <si>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</si>
  <si>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</si>
  <si>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</si>
  <si>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</si>
  <si>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</si>
  <si>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</si>
  <si>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</si>
  <si>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</si>
  <si>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</si>
  <si>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</si>
  <si>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</si>
  <si>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</si>
  <si>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</si>
  <si>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</si>
  <si>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</si>
  <si>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</si>
  <si>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</si>
  <si>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</si>
  <si>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</si>
  <si>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</si>
  <si>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</si>
  <si>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</si>
  <si>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</si>
  <si>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</si>
  <si>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</si>
  <si>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</si>
  <si>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</si>
  <si>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</si>
  <si>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</si>
  <si>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</si>
  <si>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</si>
  <si>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</si>
  <si>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</si>
  <si>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</si>
  <si>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</si>
  <si>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</si>
  <si>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</si>
  <si>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</si>
  <si>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</si>
  <si>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</si>
  <si>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</si>
  <si>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</si>
  <si>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</si>
  <si>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</si>
  <si>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</si>
  <si>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</si>
  <si>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</si>
  <si>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</si>
  <si>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</si>
  <si>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</si>
  <si>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</si>
  <si>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</si>
  <si>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</si>
  <si>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</si>
  <si>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</si>
  <si>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</si>
  <si>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</si>
  <si>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</si>
  <si>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</si>
  <si>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</si>
  <si>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</si>
  <si>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</si>
  <si>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</si>
  <si>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</si>
  <si>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</si>
  <si>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</si>
  <si>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</si>
  <si>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</si>
  <si>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</si>
  <si>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</si>
  <si>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</si>
  <si>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</si>
  <si>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</si>
  <si>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</si>
  <si>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</si>
  <si>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</si>
  <si>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</si>
  <si>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</si>
  <si>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</si>
  <si>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</si>
  <si>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</si>
  <si>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</si>
  <si>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</si>
  <si>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</si>
  <si>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</si>
  <si>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</si>
  <si>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</si>
  <si>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</si>
  <si>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</si>
  <si>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</si>
  <si>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</si>
  <si>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</si>
  <si>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</si>
  <si>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</si>
  <si>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</si>
  <si>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</si>
  <si>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</si>
  <si>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</si>
  <si>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</si>
  <si>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</si>
  <si>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</si>
  <si>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</si>
  <si>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</si>
  <si>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</si>
  <si>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</si>
  <si>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</si>
  <si>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</si>
  <si>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</si>
  <si>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</si>
  <si>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</si>
  <si>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</si>
  <si>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</si>
  <si>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</si>
  <si>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</si>
  <si>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</si>
  <si>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</si>
  <si>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</si>
  <si>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</si>
  <si>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</si>
  <si>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</si>
  <si>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</si>
  <si>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</si>
  <si>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</si>
  <si>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</si>
  <si>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</si>
  <si>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</si>
  <si>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</si>
  <si>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</si>
  <si>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</si>
  <si>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</si>
  <si>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</si>
  <si>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</si>
  <si>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</si>
  <si>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</si>
  <si>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</si>
  <si>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</si>
  <si>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</si>
  <si>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</si>
  <si>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</si>
  <si>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</si>
  <si>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</si>
  <si>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</si>
  <si>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</si>
  <si>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</si>
  <si>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</si>
  <si>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</si>
  <si>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</si>
  <si>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</si>
  <si>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</si>
  <si>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</si>
  <si>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</si>
  <si>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</si>
  <si>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</si>
  <si>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</si>
  <si>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</si>
  <si>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</si>
  <si>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</si>
  <si>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</si>
  <si>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</si>
  <si>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</si>
  <si>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</si>
  <si>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</si>
  <si>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</si>
  <si>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</si>
  <si>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</si>
  <si>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</si>
  <si>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</si>
  <si>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</si>
  <si>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</si>
  <si>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</si>
  <si>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</si>
  <si>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</si>
  <si>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</si>
  <si>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</si>
  <si>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</si>
  <si>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</si>
  <si>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</si>
  <si>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</si>
  <si>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</si>
  <si>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</si>
  <si>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</si>
  <si>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</si>
  <si>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</si>
  <si>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</si>
  <si>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</si>
  <si>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</si>
  <si>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</si>
  <si>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</si>
  <si>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</si>
  <si>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</si>
  <si>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</si>
  <si>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</si>
  <si>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</si>
  <si>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</si>
  <si>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</si>
  <si>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</si>
  <si>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</si>
  <si>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</si>
  <si>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</si>
  <si>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</si>
  <si>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</si>
  <si>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</si>
  <si>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</si>
  <si>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</si>
  <si>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</si>
  <si>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</si>
  <si>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</si>
  <si>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</si>
  <si>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</si>
  <si>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</si>
  <si>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</si>
  <si>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</si>
  <si>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</si>
  <si>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</si>
  <si>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</si>
  <si>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</si>
  <si>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</si>
  <si>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</si>
  <si>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</si>
  <si>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</si>
  <si>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</si>
  <si>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</si>
  <si>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</si>
  <si>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</si>
  <si>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</si>
  <si>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</si>
  <si>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</si>
  <si>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</si>
  <si>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</si>
  <si>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</si>
  <si>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</si>
  <si>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</si>
  <si>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</si>
  <si>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</si>
  <si>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</si>
  <si>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</si>
  <si>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</si>
  <si>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</si>
  <si>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</si>
  <si>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</si>
  <si>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</si>
  <si>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</si>
  <si>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</si>
  <si>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</si>
  <si>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</si>
  <si>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</si>
  <si>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</si>
  <si>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</si>
  <si>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</si>
  <si>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</si>
  <si>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</si>
  <si>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</si>
  <si>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</si>
  <si>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</si>
  <si>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</si>
  <si>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</si>
  <si>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</si>
  <si>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</si>
  <si>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</si>
  <si>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</si>
  <si>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</si>
  <si>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</si>
  <si>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</si>
  <si>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</si>
  <si>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</si>
  <si>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</si>
  <si>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</si>
  <si>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</si>
  <si>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</si>
  <si>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</si>
  <si>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</si>
  <si>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</si>
  <si>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</si>
  <si>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</si>
  <si>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</si>
  <si>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</si>
  <si>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</si>
  <si>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</si>
  <si>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</si>
  <si>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</si>
  <si>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</si>
  <si>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</si>
  <si>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</si>
  <si>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</si>
  <si>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</si>
  <si>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</si>
  <si>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</si>
  <si>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</si>
  <si>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</si>
  <si>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</si>
  <si>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</si>
  <si>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</si>
  <si>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</si>
  <si>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</si>
  <si>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</si>
  <si>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</si>
  <si>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</si>
  <si>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</si>
  <si>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</si>
  <si>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</si>
  <si>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</si>
  <si>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</si>
  <si>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</si>
  <si>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</si>
  <si>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</si>
  <si>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</si>
  <si>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</si>
  <si>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</si>
  <si>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</si>
  <si>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</si>
  <si>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</si>
  <si>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</si>
  <si>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</si>
  <si>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</si>
  <si>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</si>
  <si>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</si>
  <si>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</si>
  <si>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</si>
  <si>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</si>
  <si>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</si>
  <si>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</si>
  <si>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</si>
  <si>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</si>
  <si>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</si>
  <si>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</si>
  <si>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</si>
  <si>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</si>
  <si>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</si>
  <si>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</si>
  <si>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</si>
  <si>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</si>
  <si>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</si>
  <si>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</si>
  <si>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</si>
  <si>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</si>
  <si>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</si>
  <si>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</si>
  <si>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</si>
  <si>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</si>
  <si>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</si>
  <si>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</si>
  <si>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</si>
  <si>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</si>
  <si>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</si>
  <si>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</si>
  <si>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</si>
  <si>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</si>
  <si>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</si>
  <si>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</si>
  <si>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</si>
  <si>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</si>
  <si>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</si>
  <si>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</si>
  <si>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</si>
  <si>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</si>
  <si>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</si>
  <si>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</si>
  <si>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</si>
  <si>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</si>
  <si>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</si>
  <si>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</si>
  <si>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</si>
  <si>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</si>
  <si>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</si>
  <si>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</si>
  <si>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</si>
  <si>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</si>
  <si>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</si>
  <si>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</si>
  <si>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</si>
  <si>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</si>
  <si>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</si>
  <si>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</si>
  <si>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</si>
  <si>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</si>
  <si>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</si>
  <si>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</si>
  <si>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</si>
  <si>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</si>
  <si>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</si>
  <si>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</si>
  <si>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</si>
  <si>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</si>
  <si>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</si>
  <si>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</si>
  <si>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</si>
  <si>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</si>
  <si>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</si>
  <si>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</si>
  <si>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</si>
  <si>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</si>
  <si>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</si>
  <si>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</si>
  <si>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</si>
  <si>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</si>
  <si>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</si>
  <si>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</si>
  <si>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</si>
  <si>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</si>
  <si>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</si>
  <si>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</si>
  <si>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</si>
  <si>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</si>
  <si>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</si>
  <si>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</si>
  <si>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</si>
  <si>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</si>
  <si>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</si>
  <si>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</si>
  <si>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</si>
  <si>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</si>
  <si>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</si>
  <si>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</si>
  <si>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</si>
  <si>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</si>
  <si>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</si>
  <si>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</si>
  <si>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</si>
  <si>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</si>
  <si>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</si>
  <si>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</si>
  <si>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</si>
  <si>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</si>
  <si>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</si>
  <si>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</si>
  <si>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</si>
  <si>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</si>
  <si>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</si>
  <si>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</si>
  <si>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</si>
  <si>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</si>
  <si>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</si>
  <si>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</si>
  <si>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</si>
  <si>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</si>
  <si>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</si>
  <si>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</si>
  <si>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</si>
  <si>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</si>
  <si>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</si>
  <si>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</si>
  <si>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</si>
  <si>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</si>
  <si>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</si>
  <si>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</si>
  <si>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</si>
  <si>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</si>
  <si>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</si>
  <si>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</si>
  <si>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</si>
  <si>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</si>
  <si>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</si>
  <si>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</si>
  <si>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</si>
  <si>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</si>
  <si>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</si>
  <si>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</si>
  <si>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</si>
  <si>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</si>
  <si>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</si>
  <si>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</si>
  <si>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</si>
  <si>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</si>
  <si>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</si>
  <si>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</si>
  <si>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</si>
  <si>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</si>
  <si>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</si>
  <si>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</si>
  <si>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</si>
  <si>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</si>
  <si>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</si>
  <si>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</si>
  <si>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</si>
  <si>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</si>
  <si>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</si>
  <si>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</si>
  <si>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</si>
  <si>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</si>
  <si>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</si>
  <si>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</si>
  <si>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</si>
  <si>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</si>
  <si>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</si>
  <si>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</si>
  <si>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</si>
  <si>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</si>
  <si>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</si>
  <si>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</si>
  <si>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</si>
  <si>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</si>
  <si>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</si>
  <si>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</si>
  <si>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</si>
  <si>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</si>
  <si>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</si>
  <si>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</si>
  <si>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</si>
  <si>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</si>
  <si>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</si>
  <si>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</si>
  <si>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</si>
  <si>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</si>
  <si>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</si>
  <si>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</si>
  <si>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</si>
  <si>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</si>
  <si>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</si>
  <si>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</si>
  <si>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</si>
  <si>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</si>
  <si>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</si>
  <si>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</si>
  <si>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</si>
  <si>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</si>
  <si>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</si>
  <si>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</si>
  <si>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</si>
  <si>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</si>
  <si>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</si>
  <si>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</si>
  <si>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</si>
  <si>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</si>
  <si>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</si>
  <si>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</si>
  <si>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</si>
  <si>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</si>
  <si>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</si>
  <si>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</si>
  <si>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</si>
  <si>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</si>
  <si>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</si>
  <si>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</si>
  <si>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</si>
  <si>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</si>
  <si>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</si>
  <si>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</si>
  <si>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</si>
  <si>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</si>
  <si>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</si>
  <si>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</si>
  <si>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</si>
  <si>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</si>
  <si>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</si>
  <si>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</si>
  <si>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</si>
  <si>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</si>
  <si>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</si>
  <si>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</si>
  <si>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</si>
  <si>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</si>
  <si>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</si>
  <si>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</si>
  <si>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</si>
  <si>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</si>
  <si>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</si>
  <si>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</si>
  <si>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</si>
  <si>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</si>
  <si>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</si>
  <si>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</si>
  <si>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</si>
  <si>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</si>
  <si>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</si>
  <si>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</si>
  <si>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</si>
  <si>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</si>
  <si>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</si>
  <si>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</si>
  <si>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</si>
  <si>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</si>
  <si>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</si>
  <si>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</si>
  <si>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</si>
  <si>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</si>
  <si>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</si>
  <si>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</si>
  <si>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</si>
  <si>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</si>
  <si>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</si>
  <si>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</si>
  <si>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</si>
  <si>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</si>
  <si>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</si>
  <si>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</si>
  <si>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</si>
  <si>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</si>
  <si>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</si>
  <si>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</si>
  <si>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</si>
  <si>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</si>
  <si>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</si>
  <si>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</si>
  <si>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</si>
  <si>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</si>
  <si>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</si>
  <si>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</si>
  <si>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</si>
  <si>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</si>
  <si>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</si>
  <si>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</si>
  <si>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</si>
  <si>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</si>
  <si>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</si>
  <si>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</si>
  <si>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</si>
  <si>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</si>
  <si>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</si>
  <si>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</si>
  <si>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</si>
  <si>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</si>
  <si>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</si>
  <si>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</si>
  <si>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</si>
  <si>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</si>
  <si>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</si>
  <si>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</si>
  <si>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</si>
  <si>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</si>
  <si>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</si>
  <si>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</si>
  <si>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</si>
  <si>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</si>
  <si>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</si>
  <si>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</si>
  <si>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</si>
  <si>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</si>
  <si>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</si>
  <si>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</si>
  <si>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</si>
  <si>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</si>
  <si>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</si>
  <si>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</si>
  <si>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</si>
  <si>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</si>
  <si>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</si>
  <si>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</si>
  <si>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</si>
  <si>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</si>
  <si>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</si>
  <si>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</si>
  <si>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</si>
  <si>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</si>
  <si>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</si>
  <si>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</si>
  <si>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</si>
  <si>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</si>
  <si>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</si>
  <si>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</si>
  <si>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</si>
  <si>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</si>
  <si>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</si>
  <si>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</si>
  <si>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</si>
  <si>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</si>
  <si>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</si>
  <si>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</si>
  <si>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</si>
  <si>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</si>
  <si>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</si>
  <si>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</si>
  <si>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</si>
  <si>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</si>
  <si>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</si>
  <si>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</si>
  <si>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</si>
  <si>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</si>
  <si>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</si>
  <si>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</si>
  <si>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</si>
  <si>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</si>
  <si>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</si>
  <si>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</si>
  <si>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</si>
  <si>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</si>
  <si>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</si>
  <si>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</si>
  <si>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</si>
  <si>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</si>
  <si>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</si>
  <si>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</si>
  <si>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</si>
  <si>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</si>
  <si>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</si>
  <si>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</si>
  <si>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</si>
  <si>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</si>
  <si>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</si>
  <si>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</si>
  <si>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</si>
  <si>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</si>
  <si>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</si>
  <si>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</si>
  <si>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</si>
  <si>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</si>
  <si>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</si>
  <si>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</si>
  <si>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</si>
  <si>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</si>
  <si>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</si>
  <si>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</si>
  <si>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</si>
  <si>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</si>
  <si>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</si>
  <si>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</si>
  <si>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</si>
  <si>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</si>
  <si>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</si>
  <si>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</si>
  <si>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</si>
  <si>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</si>
  <si>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</si>
  <si>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</si>
  <si>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</si>
  <si>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</si>
  <si>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</si>
  <si>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</si>
  <si>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</si>
  <si>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</si>
  <si>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</si>
  <si>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</si>
  <si>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</si>
  <si>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</si>
  <si>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</si>
  <si>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</si>
  <si>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</si>
  <si>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</si>
  <si>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</si>
  <si>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</si>
  <si>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</si>
  <si>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</si>
  <si>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</si>
  <si>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</si>
  <si>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</si>
  <si>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</si>
  <si>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</si>
  <si>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</si>
  <si>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</si>
  <si>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</si>
  <si>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</si>
  <si>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</si>
  <si>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</si>
  <si>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</si>
  <si>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</si>
  <si>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</si>
  <si>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</si>
  <si>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</si>
  <si>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</si>
  <si>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</si>
  <si>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</si>
  <si>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</si>
  <si>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</si>
  <si>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</si>
  <si>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</si>
  <si>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</si>
  <si>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</si>
  <si>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</si>
  <si>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</si>
  <si>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</si>
  <si>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</si>
  <si>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</si>
  <si>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</si>
  <si>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</si>
  <si>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</si>
  <si>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</si>
  <si>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</si>
  <si>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</si>
  <si>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</si>
  <si>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</si>
  <si>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</si>
  <si>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</si>
  <si>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</si>
  <si>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</si>
  <si>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</si>
  <si>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</si>
  <si>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</si>
  <si>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</si>
  <si>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</si>
  <si>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</si>
  <si>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</si>
  <si>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</si>
  <si>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</si>
  <si>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</si>
  <si>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</si>
  <si>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</si>
  <si>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</si>
  <si>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</si>
  <si>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</si>
  <si>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</si>
  <si>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</si>
  <si>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</si>
  <si>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</si>
  <si>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</si>
  <si>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</si>
  <si>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</si>
  <si>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</si>
  <si>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</si>
  <si>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</si>
  <si>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</si>
  <si>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</si>
  <si>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</si>
  <si>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</si>
  <si>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</si>
  <si>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</si>
  <si>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</si>
  <si>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</si>
  <si>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</si>
  <si>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</si>
  <si>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</si>
  <si>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</si>
  <si>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</si>
  <si>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</si>
  <si>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</si>
  <si>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</si>
  <si>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</si>
  <si>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</si>
  <si>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</si>
  <si>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</si>
  <si>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</si>
  <si>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</si>
  <si>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</si>
  <si>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</si>
  <si>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</si>
  <si>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</si>
  <si>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</si>
  <si>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</si>
  <si>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</si>
  <si>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</si>
  <si>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</si>
  <si>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</si>
  <si>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</si>
  <si>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</si>
  <si>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</si>
  <si>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</si>
  <si>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</si>
  <si>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</si>
  <si>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</si>
  <si>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</si>
  <si>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</si>
  <si>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</si>
  <si>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</si>
  <si>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</si>
  <si>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</si>
  <si>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</si>
  <si>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</si>
  <si>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</si>
  <si>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</si>
  <si>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</si>
  <si>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</si>
  <si>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</si>
  <si>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</si>
  <si>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</si>
  <si>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</si>
  <si>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</si>
  <si>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</si>
  <si>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</si>
  <si>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</si>
  <si>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</si>
  <si>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</si>
  <si>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</si>
  <si>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</si>
  <si>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</si>
  <si>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</si>
  <si>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</si>
  <si>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</si>
  <si>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</si>
  <si>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</si>
  <si>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</si>
  <si>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</si>
  <si>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</si>
  <si>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</si>
  <si>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</si>
  <si>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</si>
  <si>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</si>
  <si>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</si>
  <si>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</si>
  <si>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</si>
  <si>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</si>
  <si>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</si>
  <si>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</si>
  <si>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</si>
  <si>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</si>
  <si>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</si>
  <si>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</si>
  <si>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</si>
  <si>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</si>
  <si>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</si>
  <si>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</si>
  <si>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</si>
  <si>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</si>
  <si>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</si>
  <si>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</si>
  <si>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</si>
  <si>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</si>
  <si>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</si>
  <si>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</si>
  <si>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</si>
  <si>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</si>
  <si>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</si>
  <si>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</si>
  <si>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</si>
  <si>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</si>
  <si>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</si>
  <si>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</si>
  <si>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</si>
  <si>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</si>
  <si>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</si>
  <si>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</si>
  <si>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</si>
  <si>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</si>
  <si>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</si>
  <si>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</si>
  <si>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</si>
  <si>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</si>
  <si>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</si>
  <si>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</si>
  <si>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</si>
  <si>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</si>
  <si>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</si>
  <si>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</si>
  <si>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</si>
  <si>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</si>
  <si>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</si>
  <si>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</si>
  <si>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</si>
  <si>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</si>
  <si>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</si>
  <si>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</si>
  <si>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</si>
  <si>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</si>
  <si>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</si>
  <si>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</si>
  <si>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</si>
  <si>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</si>
  <si>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</si>
  <si>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</si>
  <si>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</si>
  <si>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</si>
  <si>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</si>
  <si>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</si>
  <si>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</si>
  <si>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</si>
  <si>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</si>
  <si>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</si>
  <si>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</si>
  <si>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</si>
  <si>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</si>
  <si>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</si>
  <si>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</si>
  <si>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</si>
  <si>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</si>
  <si>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</si>
  <si>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</si>
  <si>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</si>
  <si>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</si>
  <si>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</si>
  <si>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</si>
  <si>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</si>
  <si>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</si>
  <si>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</si>
  <si>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</si>
  <si>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</si>
  <si>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</si>
  <si>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</si>
  <si>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</si>
  <si>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</si>
  <si>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</si>
  <si>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</si>
  <si>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</si>
  <si>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</si>
  <si>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</si>
  <si>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</si>
  <si>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</si>
  <si>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</si>
  <si>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</si>
  <si>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</si>
  <si>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</si>
  <si>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</si>
  <si>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</si>
  <si>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</si>
  <si>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</si>
  <si>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</si>
  <si>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</si>
  <si>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</si>
  <si>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</si>
  <si>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</si>
  <si>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</si>
  <si>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</si>
  <si>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</si>
  <si>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</si>
  <si>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</si>
  <si>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</si>
  <si>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</si>
  <si>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</si>
  <si>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</si>
  <si>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</si>
  <si>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</si>
  <si>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</si>
  <si>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</si>
  <si>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</si>
  <si>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</si>
  <si>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</si>
  <si>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</si>
  <si>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</si>
  <si>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</si>
  <si>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</si>
  <si>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</si>
  <si>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</si>
  <si>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</si>
  <si>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</si>
  <si>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</si>
  <si>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</si>
  <si>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</si>
  <si>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</si>
  <si>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</si>
  <si>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</si>
  <si>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</si>
  <si>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</si>
  <si>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</si>
  <si>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</si>
  <si>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</si>
  <si>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</si>
  <si>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</si>
  <si>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</si>
  <si>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</si>
  <si>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</si>
  <si>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</si>
  <si>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</si>
  <si>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</si>
  <si>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</si>
  <si>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</si>
  <si>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</si>
  <si>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</si>
  <si>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</si>
  <si>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</si>
  <si>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</si>
  <si>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</si>
  <si>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</si>
  <si>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</si>
  <si>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</si>
  <si>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</si>
  <si>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</si>
  <si>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</si>
  <si>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</si>
  <si>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</si>
  <si>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</si>
  <si>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</si>
  <si>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</si>
  <si>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</si>
  <si>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</si>
  <si>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</si>
  <si>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</si>
  <si>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</si>
  <si>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</si>
  <si>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</si>
  <si>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</si>
  <si>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</si>
  <si>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</si>
  <si>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</si>
  <si>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</si>
  <si>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</si>
  <si>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</si>
  <si>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</si>
  <si>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</si>
  <si>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</si>
  <si>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</si>
  <si>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</si>
  <si>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</si>
  <si>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</si>
  <si>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</si>
  <si>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</si>
  <si>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</si>
  <si>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</si>
  <si>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</si>
  <si>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</si>
  <si>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</si>
  <si>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</si>
  <si>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</si>
  <si>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</si>
  <si>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</si>
  <si>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</si>
  <si>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</si>
  <si>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</si>
  <si>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</si>
  <si>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</si>
  <si>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</si>
  <si>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</si>
  <si>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</si>
  <si>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</si>
  <si>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</si>
  <si>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</si>
  <si>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</si>
  <si>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</si>
  <si>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</si>
  <si>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</si>
  <si>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</si>
  <si>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</si>
  <si>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</si>
  <si>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</si>
  <si>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</si>
  <si>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</si>
  <si>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</si>
  <si>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</si>
  <si>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</si>
  <si>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</si>
  <si>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</si>
  <si>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</si>
  <si>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</si>
  <si>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</si>
  <si>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</si>
  <si>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</si>
  <si>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</si>
  <si>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</si>
  <si>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</si>
  <si>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</si>
  <si>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</si>
  <si>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</si>
  <si>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</si>
  <si>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</si>
  <si>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</si>
  <si>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</si>
  <si>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</si>
  <si>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</si>
  <si>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</si>
  <si>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</si>
  <si>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</si>
  <si>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</si>
  <si>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</si>
  <si>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</si>
  <si>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</si>
  <si>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</si>
  <si>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</si>
  <si>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</si>
  <si>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</si>
  <si>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</si>
  <si>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</si>
  <si>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</si>
  <si>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</si>
  <si>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</si>
  <si>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</si>
  <si>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</si>
  <si>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</si>
  <si>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</si>
  <si>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</si>
  <si>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</si>
  <si>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</si>
  <si>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</si>
  <si>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</si>
  <si>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</si>
  <si>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</si>
  <si>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</si>
  <si>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</si>
  <si>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</si>
  <si>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</si>
  <si>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</si>
  <si>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</si>
  <si>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</si>
  <si>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</si>
  <si>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</si>
  <si>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</si>
  <si>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</si>
  <si>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</si>
  <si>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</si>
  <si>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</si>
  <si>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</si>
  <si>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</si>
  <si>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</si>
  <si>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</si>
  <si>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</si>
  <si>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</si>
  <si>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</si>
  <si>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</si>
  <si>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</si>
  <si>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</si>
  <si>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</si>
  <si>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</si>
  <si>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</si>
  <si>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</si>
  <si>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</si>
  <si>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</si>
  <si>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</si>
  <si>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</si>
  <si>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</si>
  <si>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</si>
  <si>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</si>
  <si>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</si>
  <si>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</si>
  <si>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</si>
  <si>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</si>
  <si>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</si>
  <si>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</si>
  <si>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</si>
  <si>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</si>
  <si>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</si>
  <si>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</si>
  <si>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</si>
  <si>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</si>
  <si>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</si>
  <si>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</si>
  <si>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</si>
  <si>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</si>
  <si>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</si>
  <si>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</si>
  <si>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</si>
  <si>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</si>
  <si>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</si>
  <si>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</si>
  <si>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</si>
  <si>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</si>
  <si>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</si>
  <si>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</si>
  <si>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</si>
  <si>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</si>
  <si>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</si>
  <si>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</si>
  <si>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</si>
  <si>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</si>
  <si>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</si>
  <si>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</si>
  <si>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</si>
  <si>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</si>
  <si>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</si>
  <si>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</si>
  <si>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</si>
  <si>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</si>
  <si>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</si>
  <si>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</si>
  <si>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</si>
  <si>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</si>
  <si>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</si>
  <si>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</si>
  <si>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</si>
  <si>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</si>
  <si>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</si>
  <si>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</si>
  <si>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</si>
  <si>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</si>
  <si>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</si>
  <si>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</si>
  <si>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</si>
  <si>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</si>
  <si>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</si>
  <si>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</si>
  <si>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</si>
  <si>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</si>
  <si>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</si>
  <si>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</si>
  <si>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</si>
  <si>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</si>
  <si>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</si>
  <si>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</si>
  <si>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</si>
  <si>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</si>
  <si>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</si>
  <si>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</si>
  <si>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</si>
  <si>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</si>
  <si>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</si>
  <si>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</si>
  <si>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</si>
  <si>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</si>
  <si>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</si>
  <si>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</si>
  <si>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</si>
  <si>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</si>
  <si>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</si>
  <si>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</si>
  <si>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</si>
  <si>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</si>
  <si>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</si>
  <si>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</si>
  <si>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</si>
  <si>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</si>
  <si>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</si>
  <si>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</si>
  <si>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</si>
  <si>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</si>
  <si>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</si>
  <si>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</si>
  <si>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</si>
  <si>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</si>
  <si>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</si>
  <si>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</si>
  <si>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</si>
  <si>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</si>
  <si>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</si>
  <si>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</si>
  <si>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</si>
  <si>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</si>
  <si>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</si>
  <si>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</si>
  <si>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</si>
  <si>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</si>
  <si>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</si>
  <si>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</si>
  <si>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</si>
  <si>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</si>
  <si>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</si>
  <si>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</si>
  <si>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</si>
  <si>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</si>
  <si>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</si>
  <si>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</si>
  <si>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</si>
  <si>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</si>
  <si>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</si>
  <si>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</si>
  <si>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</si>
  <si>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</si>
  <si>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</si>
  <si>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</si>
  <si>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</si>
  <si>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</si>
  <si>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</si>
  <si>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</si>
  <si>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</si>
  <si>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</si>
  <si>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</si>
  <si>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</si>
  <si>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</si>
  <si>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</si>
  <si>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</si>
  <si>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</si>
  <si>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</si>
  <si>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</si>
  <si>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</si>
  <si>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</si>
  <si>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</si>
  <si>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</si>
  <si>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</si>
  <si>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</si>
  <si>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</si>
  <si>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</si>
  <si>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</si>
  <si>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</si>
  <si>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</si>
  <si>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</si>
  <si>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</si>
  <si>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</si>
  <si>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</si>
  <si>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</si>
  <si>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</si>
  <si>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</si>
  <si>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</si>
  <si>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</si>
  <si>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</si>
  <si>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</si>
  <si>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</si>
  <si>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</si>
  <si>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</si>
  <si>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</si>
  <si>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</si>
  <si>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</si>
  <si>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</si>
  <si>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</si>
  <si>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</si>
  <si>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</si>
  <si>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</si>
  <si>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</si>
  <si>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</si>
  <si>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</si>
  <si>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</si>
  <si>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</si>
  <si>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</si>
  <si>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</si>
  <si>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</si>
  <si>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</si>
  <si>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</si>
  <si>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</si>
  <si>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</si>
  <si>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</si>
  <si>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</si>
  <si>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</si>
  <si>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</si>
  <si>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</si>
  <si>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</si>
  <si>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</si>
  <si>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</si>
  <si>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</si>
  <si>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</si>
  <si>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</si>
  <si>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</si>
  <si>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</si>
  <si>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</si>
  <si>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</si>
  <si>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</si>
  <si>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</si>
  <si>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</si>
  <si>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</si>
  <si>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</si>
  <si>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</si>
  <si>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</si>
  <si>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</si>
  <si>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</si>
  <si>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</si>
  <si>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</si>
  <si>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</si>
  <si>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</si>
  <si>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</si>
  <si>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</si>
  <si>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</si>
  <si>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</si>
  <si>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</si>
  <si>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</si>
  <si>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</si>
  <si>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</si>
  <si>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</si>
  <si>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</si>
  <si>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</si>
  <si>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</si>
  <si>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</si>
  <si>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</si>
  <si>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</si>
  <si>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</si>
  <si>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</si>
  <si>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</si>
  <si>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</si>
  <si>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</si>
  <si>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</si>
  <si>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</si>
  <si>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</si>
  <si>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</si>
  <si>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</si>
  <si>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</si>
  <si>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</si>
  <si>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</si>
  <si>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</si>
  <si>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</si>
  <si>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</si>
  <si>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</si>
  <si>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</si>
  <si>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</si>
  <si>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</si>
  <si>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</si>
  <si>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</si>
  <si>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</si>
  <si>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</si>
  <si>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</si>
  <si>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</si>
  <si>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</si>
  <si>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</si>
  <si>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</si>
  <si>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</si>
  <si>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</si>
  <si>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</si>
  <si>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</si>
  <si>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</si>
  <si>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</si>
  <si>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</si>
  <si>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</si>
  <si>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</si>
  <si>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</si>
  <si>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</si>
  <si>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</si>
  <si>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</si>
  <si>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</si>
  <si>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</si>
  <si>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</si>
  <si>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</si>
  <si>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</si>
  <si>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</si>
  <si>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</si>
  <si>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</si>
  <si>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</si>
  <si>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</si>
  <si>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</si>
  <si>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</si>
  <si>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</si>
  <si>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</si>
  <si>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</si>
  <si>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</si>
  <si>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</si>
  <si>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</si>
  <si>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</si>
  <si>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</si>
  <si>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</si>
  <si>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</si>
  <si>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</si>
  <si>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</si>
  <si>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</si>
  <si>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</si>
  <si>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</si>
  <si>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</si>
  <si>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</si>
  <si>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</si>
  <si>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</si>
  <si>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</si>
  <si>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</si>
  <si>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</si>
  <si>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</si>
  <si>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</si>
  <si>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</si>
  <si>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</si>
  <si>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</si>
  <si>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</si>
  <si>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</si>
  <si>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</si>
  <si>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</si>
  <si>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</si>
  <si>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</si>
  <si>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</si>
  <si>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</si>
  <si>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</si>
  <si>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</si>
  <si>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</si>
  <si>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</si>
  <si>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</si>
  <si>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</si>
  <si>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</si>
  <si>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</si>
  <si>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</si>
  <si>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</si>
  <si>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</si>
  <si>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</si>
  <si>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</si>
  <si>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</si>
  <si>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</si>
  <si>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</si>
  <si>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</si>
  <si>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</si>
  <si>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</si>
  <si>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</si>
  <si>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</si>
  <si>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</si>
  <si>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</si>
  <si>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</si>
  <si>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</si>
  <si>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</si>
  <si>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</si>
  <si>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</si>
  <si>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</si>
  <si>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</si>
  <si>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</si>
  <si>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</si>
  <si>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</si>
  <si>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</si>
  <si>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</si>
  <si>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</si>
  <si>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</si>
  <si>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</si>
  <si>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</si>
  <si>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</si>
  <si>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</si>
  <si>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</si>
  <si>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</si>
  <si>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</si>
  <si>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</si>
  <si>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</si>
  <si>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</si>
  <si>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</si>
  <si>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</si>
  <si>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</si>
  <si>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</si>
  <si>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</si>
  <si>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</si>
  <si>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</si>
  <si>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</si>
  <si>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</si>
  <si>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</si>
  <si>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</si>
  <si>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</si>
  <si>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</si>
  <si>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</si>
  <si>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</si>
  <si>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</si>
  <si>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</si>
  <si>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</si>
  <si>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</si>
  <si>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</si>
  <si>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</si>
  <si>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</si>
  <si>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</si>
  <si>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</si>
  <si>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</si>
  <si>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</si>
  <si>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</si>
  <si>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</si>
  <si>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</si>
  <si>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</si>
  <si>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</si>
  <si>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</si>
  <si>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</si>
  <si>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</si>
  <si>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</si>
  <si>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</si>
  <si>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</si>
  <si>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</si>
  <si>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</si>
  <si>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</si>
  <si>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</si>
  <si>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</si>
  <si>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</si>
  <si>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</si>
  <si>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</si>
  <si>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</si>
  <si>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</si>
  <si>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</si>
  <si>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</si>
  <si>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</si>
  <si>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</si>
  <si>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</si>
  <si>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</si>
  <si>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</si>
  <si>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</si>
  <si>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</si>
  <si>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</si>
  <si>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</si>
  <si>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</si>
  <si>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</si>
  <si>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</si>
  <si>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</si>
  <si>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</si>
  <si>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</si>
  <si>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</si>
  <si>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</si>
  <si>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</si>
  <si>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</si>
  <si>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</si>
  <si>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</si>
  <si>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</si>
  <si>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</si>
  <si>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</si>
  <si>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</si>
  <si>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</si>
  <si>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</si>
  <si>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</si>
  <si>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</si>
  <si>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</si>
  <si>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</si>
  <si>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</si>
  <si>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</si>
  <si>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</si>
  <si>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</si>
  <si>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</si>
  <si>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</si>
  <si>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</si>
  <si>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</si>
  <si>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</si>
  <si>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</si>
  <si>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</si>
  <si>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</si>
  <si>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</si>
  <si>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</si>
  <si>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</si>
  <si>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</si>
  <si>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</si>
  <si>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</si>
  <si>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</si>
  <si>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</si>
  <si>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</si>
  <si>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</si>
  <si>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</si>
  <si>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</si>
  <si>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</si>
  <si>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</si>
  <si>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</si>
  <si>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</si>
  <si>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</si>
  <si>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</si>
  <si>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</si>
  <si>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</si>
  <si>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</si>
  <si>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</si>
  <si>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</si>
  <si>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</si>
  <si>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</si>
  <si>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</si>
  <si>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</si>
  <si>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</si>
  <si>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</si>
  <si>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</si>
  <si>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</si>
  <si>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</si>
  <si>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</si>
  <si>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</si>
  <si>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</si>
  <si>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</si>
  <si>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</si>
  <si>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</si>
  <si>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</si>
  <si>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</si>
  <si>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</si>
  <si>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</si>
  <si>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</si>
  <si>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</si>
  <si>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</si>
  <si>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</si>
  <si>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</si>
  <si>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</si>
  <si>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</si>
  <si>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</si>
  <si>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</si>
  <si>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</si>
  <si>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</si>
  <si>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</si>
  <si>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</si>
  <si>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</si>
  <si>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</si>
  <si>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</si>
  <si>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</si>
  <si>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</si>
  <si>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</si>
  <si>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</si>
  <si>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</si>
  <si>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</si>
  <si>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</si>
  <si>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</si>
  <si>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</si>
  <si>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</si>
  <si>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</si>
  <si>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</si>
  <si>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</si>
  <si>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</si>
  <si>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</si>
  <si>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</si>
  <si>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</si>
  <si>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</si>
  <si>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</si>
  <si>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</si>
  <si>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</si>
  <si>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</si>
  <si>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</si>
  <si>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</si>
  <si>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</si>
  <si>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</si>
  <si>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</si>
  <si>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</si>
  <si>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</si>
  <si>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</si>
  <si>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</si>
  <si>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</si>
  <si>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</si>
  <si>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</si>
  <si>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</si>
  <si>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</si>
  <si>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</si>
  <si>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</si>
  <si>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</si>
  <si>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</si>
  <si>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</si>
  <si>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</si>
  <si>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</si>
  <si>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</si>
  <si>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</si>
  <si>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</si>
  <si>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</si>
  <si>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</si>
  <si>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</si>
  <si>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</si>
  <si>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</si>
  <si>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</si>
  <si>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</si>
  <si>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</si>
  <si>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</si>
  <si>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</si>
  <si>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</si>
  <si>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</si>
  <si>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</si>
  <si>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</si>
  <si>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</si>
  <si>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</si>
  <si>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</si>
  <si>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</si>
  <si>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</si>
  <si>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</si>
  <si>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</si>
  <si>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</si>
  <si>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</si>
  <si>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</si>
  <si>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</si>
  <si>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</si>
  <si>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</si>
  <si>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</si>
  <si>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</si>
  <si>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</si>
  <si>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</si>
  <si>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</si>
  <si>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</si>
  <si>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</si>
  <si>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</si>
  <si>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</si>
  <si>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</si>
  <si>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</si>
  <si>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</si>
  <si>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</si>
  <si>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</si>
  <si>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</si>
  <si>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</si>
  <si>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</si>
  <si>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</si>
  <si>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</si>
  <si>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</si>
  <si>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</si>
  <si>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</si>
  <si>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</si>
  <si>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</si>
  <si>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</si>
  <si>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</si>
  <si>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</si>
  <si>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</si>
  <si>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</si>
  <si>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</si>
  <si>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</si>
  <si>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</si>
  <si>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</si>
  <si>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</si>
  <si>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</si>
  <si>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</si>
  <si>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</si>
  <si>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</si>
  <si>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</si>
  <si>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</si>
  <si>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</si>
  <si>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</si>
  <si>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</si>
  <si>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</si>
  <si>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</si>
  <si>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</si>
  <si>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</si>
  <si>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</si>
  <si>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</si>
  <si>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</si>
  <si>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</si>
  <si>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</si>
  <si>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</si>
  <si>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</si>
  <si>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</si>
  <si>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</si>
  <si>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</si>
  <si>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</si>
  <si>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</si>
  <si>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</si>
  <si>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</si>
  <si>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</si>
  <si>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</si>
  <si>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</si>
  <si>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</si>
  <si>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</si>
  <si>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</si>
  <si>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</si>
  <si>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</si>
  <si>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</si>
  <si>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</si>
  <si>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</si>
  <si>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</si>
  <si>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</si>
  <si>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</si>
  <si>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</si>
  <si>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</si>
  <si>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</si>
  <si>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</si>
  <si>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</si>
  <si>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</si>
  <si>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</si>
  <si>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</si>
  <si>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</si>
  <si>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</si>
  <si>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</si>
  <si>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</si>
  <si>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</si>
  <si>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</si>
  <si>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</si>
  <si>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</si>
  <si>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</si>
  <si>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</si>
  <si>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</si>
  <si>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</si>
  <si>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</si>
  <si>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</si>
  <si>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</si>
  <si>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</si>
  <si>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</si>
  <si>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</si>
  <si>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</si>
  <si>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</si>
  <si>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</si>
  <si>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</si>
  <si>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</si>
  <si>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</si>
  <si>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</si>
  <si>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</si>
  <si>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</si>
  <si>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</si>
  <si>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</si>
  <si>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</si>
  <si>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</si>
  <si>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</si>
  <si>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</si>
  <si>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</si>
  <si>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</si>
  <si>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</si>
  <si>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</si>
  <si>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</si>
  <si>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</si>
  <si>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</si>
  <si>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</si>
  <si>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</si>
  <si>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</si>
  <si>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</si>
  <si>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</si>
  <si>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</si>
  <si>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</si>
  <si>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</si>
  <si>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</si>
  <si>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</si>
  <si>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</si>
  <si>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</si>
  <si>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</si>
  <si>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</si>
  <si>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</si>
  <si>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</si>
  <si>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</si>
  <si>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</si>
  <si>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</si>
  <si>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</si>
  <si>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</si>
  <si>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</si>
  <si>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</si>
  <si>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</si>
  <si>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</si>
  <si>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</si>
  <si>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</si>
  <si>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</si>
  <si>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</si>
  <si>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</si>
  <si>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</si>
  <si>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</si>
  <si>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</si>
  <si>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</si>
  <si>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</si>
  <si>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</si>
  <si>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</si>
  <si>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</si>
  <si>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</si>
  <si>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</si>
  <si>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</si>
  <si>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</si>
  <si>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</si>
  <si>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</si>
  <si>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</si>
  <si>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</si>
  <si>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</si>
  <si>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</si>
  <si>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</si>
  <si>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</si>
  <si>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</si>
  <si>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</si>
  <si>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</si>
  <si>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</si>
  <si>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</si>
  <si>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</si>
  <si>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</si>
  <si>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</si>
  <si>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</si>
  <si>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</si>
  <si>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</si>
  <si>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</si>
  <si>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</si>
  <si>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</si>
  <si>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</si>
  <si>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</si>
  <si>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</si>
  <si>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</si>
  <si>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</si>
  <si>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</si>
  <si>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</si>
  <si>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</si>
  <si>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</si>
  <si>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</si>
  <si>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</si>
  <si>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</si>
  <si>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</si>
  <si>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</si>
  <si>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</si>
  <si>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</si>
  <si>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</si>
  <si>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</si>
  <si>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</si>
  <si>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</si>
  <si>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</si>
  <si>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</si>
  <si>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</si>
  <si>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</si>
  <si>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</si>
  <si>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</si>
  <si>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</si>
  <si>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</si>
  <si>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</si>
  <si>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</si>
  <si>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</si>
  <si>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</si>
  <si>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</si>
  <si>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</si>
  <si>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</si>
  <si>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</si>
  <si>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</si>
  <si>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</si>
  <si>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</si>
  <si>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</si>
  <si>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</si>
  <si>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</si>
  <si>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</si>
  <si>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</si>
  <si>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</si>
  <si>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</si>
  <si>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</si>
  <si>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</si>
  <si>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</si>
  <si>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</si>
  <si>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</si>
  <si>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</si>
  <si>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</si>
  <si>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</si>
  <si>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</si>
  <si>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</si>
  <si>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</si>
  <si>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</si>
  <si>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</si>
  <si>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</si>
  <si>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</si>
  <si>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</si>
  <si>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</si>
  <si>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</si>
  <si>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</si>
  <si>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</si>
  <si>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</si>
  <si>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</si>
  <si>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</si>
  <si>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</si>
  <si>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</si>
  <si>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</si>
  <si>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</si>
  <si>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</si>
  <si>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</si>
  <si>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</si>
  <si>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</si>
  <si>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</si>
  <si>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</si>
  <si>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</si>
  <si>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</si>
  <si>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</si>
  <si>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</si>
  <si>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</si>
  <si>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</si>
  <si>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</si>
  <si>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</si>
  <si>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</si>
  <si>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</si>
  <si>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</si>
  <si>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</si>
  <si>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</si>
  <si>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</si>
  <si>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</si>
  <si>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</si>
  <si>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</si>
  <si>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</si>
  <si>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</si>
  <si>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</si>
  <si>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</si>
  <si>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</si>
  <si>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</si>
  <si>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</si>
  <si>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</si>
  <si>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</si>
  <si>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</si>
  <si>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</si>
  <si>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</si>
  <si>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</si>
  <si>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</si>
  <si>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</si>
  <si>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</si>
  <si>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</si>
  <si>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</si>
  <si>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</si>
  <si>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</si>
  <si>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</si>
  <si>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</si>
  <si>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</si>
  <si>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</si>
  <si>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</si>
  <si>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</si>
  <si>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</si>
  <si>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</si>
  <si>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</si>
  <si>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</si>
  <si>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</si>
  <si>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</si>
  <si>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</si>
  <si>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</si>
  <si>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</si>
  <si>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</si>
  <si>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</si>
  <si>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</si>
  <si>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</si>
  <si>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</si>
  <si>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</si>
  <si>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</si>
  <si>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</si>
  <si>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</si>
  <si>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</si>
  <si>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</si>
  <si>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</si>
  <si>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</si>
  <si>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</si>
  <si>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</si>
  <si>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</si>
  <si>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</si>
  <si>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</si>
  <si>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</si>
  <si>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</si>
  <si>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</si>
  <si>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</si>
  <si>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</si>
  <si>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</si>
  <si>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</si>
  <si>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</si>
  <si>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</si>
  <si>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</si>
  <si>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</si>
  <si>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</si>
  <si>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</si>
  <si>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</si>
  <si>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</si>
  <si>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</si>
  <si>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</si>
  <si>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</si>
  <si>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</si>
  <si>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</si>
  <si>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</si>
  <si>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</si>
  <si>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</si>
  <si>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</si>
  <si>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</si>
  <si>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</si>
  <si>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</si>
  <si>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</si>
  <si>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</si>
  <si>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</si>
  <si>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</si>
  <si>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</si>
  <si>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</si>
  <si>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</si>
  <si>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</si>
  <si>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</si>
  <si>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</si>
  <si>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</si>
  <si>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</si>
  <si>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</si>
  <si>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</si>
  <si>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</si>
  <si>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</si>
  <si>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</si>
  <si>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</si>
  <si>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</si>
  <si>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</si>
  <si>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</si>
  <si>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</si>
  <si>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</si>
  <si>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</si>
  <si>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</si>
  <si>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</si>
  <si>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</si>
  <si>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</si>
  <si>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</si>
  <si>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</si>
  <si>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</si>
  <si>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</si>
  <si>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</si>
  <si>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</si>
  <si>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</si>
  <si>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</si>
  <si>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</si>
  <si>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</si>
  <si>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</si>
  <si>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</si>
  <si>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</si>
  <si>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</si>
  <si>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</si>
  <si>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</si>
  <si>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</si>
  <si>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</si>
  <si>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</si>
  <si>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</si>
  <si>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</si>
  <si>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</si>
  <si>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</si>
  <si>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</si>
  <si>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</si>
  <si>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</si>
  <si>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</si>
  <si>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</si>
  <si>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</si>
  <si>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</si>
  <si>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</si>
  <si>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</si>
  <si>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</si>
  <si>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</si>
  <si>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</si>
  <si>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</si>
  <si>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</si>
  <si>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</si>
  <si>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</si>
  <si>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</si>
  <si>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</si>
  <si>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</si>
  <si>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</si>
  <si>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</si>
  <si>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</si>
  <si>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</si>
  <si>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</si>
  <si>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</si>
  <si>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</si>
  <si>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</si>
  <si>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</si>
  <si>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</si>
  <si>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</si>
  <si>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</si>
  <si>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</si>
  <si>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</si>
  <si>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</si>
  <si>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</si>
  <si>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</si>
  <si>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</si>
  <si>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</si>
  <si>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</si>
  <si>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</si>
  <si>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</si>
  <si>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</si>
  <si>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</si>
  <si>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</si>
  <si>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</si>
  <si>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</si>
  <si>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</si>
  <si>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</si>
  <si>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</si>
  <si>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</si>
  <si>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</si>
  <si>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</si>
  <si>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</si>
  <si>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</si>
  <si>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</si>
  <si>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</si>
  <si>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</si>
  <si>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</si>
  <si>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</si>
  <si>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</si>
  <si>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</si>
  <si>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</si>
  <si>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</si>
  <si>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</si>
  <si>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</si>
  <si>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</si>
  <si>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</si>
  <si>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</si>
  <si>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</si>
  <si>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</si>
  <si>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</si>
  <si>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</si>
  <si>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</si>
  <si>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</si>
  <si>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</si>
  <si>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</si>
  <si>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</si>
  <si>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</si>
  <si>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</si>
  <si>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</si>
  <si>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</si>
  <si>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</si>
  <si>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</si>
  <si>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</si>
  <si>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</si>
  <si>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</si>
  <si>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</si>
  <si>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</si>
  <si>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</si>
  <si>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</si>
  <si>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</si>
  <si>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</si>
  <si>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</si>
  <si>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</si>
  <si>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</si>
  <si>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</si>
  <si>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</si>
  <si>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</si>
  <si>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</si>
  <si>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</si>
  <si>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</si>
  <si>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</si>
  <si>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</si>
  <si>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</si>
  <si>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</si>
  <si>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</si>
  <si>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</si>
  <si>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</si>
  <si>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</si>
  <si>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</si>
  <si>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</si>
  <si>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</si>
  <si>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</si>
  <si>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</si>
  <si>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</si>
  <si>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</si>
  <si>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</si>
  <si>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</si>
  <si>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</si>
  <si>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</si>
  <si>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</si>
  <si>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</si>
  <si>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</si>
  <si>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</si>
  <si>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</si>
  <si>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</si>
  <si>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</si>
  <si>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</si>
  <si>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</si>
  <si>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</si>
  <si>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</si>
  <si>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</si>
  <si>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</si>
  <si>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</si>
  <si>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</si>
  <si>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</si>
  <si>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</si>
  <si>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</si>
  <si>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</si>
  <si>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</si>
  <si>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</si>
  <si>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</si>
  <si>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</si>
  <si>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</si>
  <si>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</si>
  <si>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</si>
  <si>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</si>
  <si>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</si>
  <si>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</si>
  <si>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</si>
  <si>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</si>
  <si>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</si>
  <si>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</si>
  <si>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</si>
  <si>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</si>
  <si>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</si>
  <si>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</si>
  <si>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</si>
  <si>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</si>
  <si>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</si>
  <si>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</si>
  <si>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</si>
  <si>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</si>
  <si>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</si>
  <si>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</si>
  <si>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</si>
  <si>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</si>
  <si>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</si>
  <si>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</si>
  <si>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</si>
  <si>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</si>
  <si>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</si>
  <si>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</si>
  <si>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</si>
  <si>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</si>
  <si>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</si>
  <si>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</si>
  <si>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</si>
  <si>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</si>
  <si>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</si>
  <si>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</si>
  <si>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</si>
  <si>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</si>
  <si>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</si>
  <si>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</si>
  <si>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</si>
  <si>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</si>
  <si>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</si>
  <si>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</si>
  <si>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</si>
  <si>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</si>
  <si>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</si>
  <si>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</si>
  <si>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</si>
  <si>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</si>
  <si>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</si>
  <si>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</si>
  <si>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</si>
  <si>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</si>
  <si>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</si>
  <si>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</si>
  <si>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</si>
  <si>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</si>
  <si>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</si>
  <si>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</si>
  <si>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</si>
  <si>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</si>
  <si>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</si>
  <si>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</si>
  <si>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</si>
  <si>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</si>
  <si>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</si>
  <si>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</si>
  <si>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</si>
  <si>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</si>
  <si>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</si>
  <si>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</si>
  <si>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</si>
  <si>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</si>
  <si>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</si>
  <si>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</si>
  <si>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</si>
  <si>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</si>
  <si>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</si>
  <si>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</si>
  <si>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</si>
  <si>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</si>
  <si>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</si>
  <si>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</si>
  <si>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</si>
  <si>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</si>
  <si>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</si>
  <si>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</si>
  <si>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</si>
  <si>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</si>
  <si>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</si>
  <si>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</si>
  <si>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</si>
  <si>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</si>
  <si>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</si>
  <si>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</si>
  <si>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</si>
  <si>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</si>
  <si>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</si>
  <si>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</si>
  <si>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</si>
  <si>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</si>
  <si>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</si>
  <si>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</si>
  <si>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</si>
  <si>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</si>
  <si>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</si>
  <si>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</si>
  <si>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</si>
  <si>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</si>
  <si>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</si>
  <si>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</si>
  <si>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</si>
  <si>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</si>
  <si>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</si>
  <si>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</si>
  <si>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</si>
  <si>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</si>
  <si>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</si>
  <si>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</si>
  <si>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</si>
  <si>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</si>
  <si>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</si>
  <si>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</si>
  <si>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</si>
  <si>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</si>
  <si>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</si>
  <si>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</si>
  <si>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</si>
  <si>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</si>
  <si>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</si>
  <si>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</si>
  <si>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</si>
  <si>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</si>
  <si>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</si>
  <si>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</si>
  <si>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</si>
  <si>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</si>
  <si>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</si>
  <si>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</si>
  <si>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</si>
  <si>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</si>
  <si>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</si>
  <si>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</si>
  <si>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</si>
  <si>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</si>
  <si>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</si>
  <si>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</si>
  <si>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</si>
  <si>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</si>
  <si>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</si>
  <si>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</si>
  <si>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</si>
  <si>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</si>
  <si>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</si>
  <si>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</si>
  <si>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</si>
  <si>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</si>
  <si>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</si>
  <si>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</si>
  <si>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</si>
  <si>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</si>
  <si>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</si>
  <si>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</si>
  <si>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</si>
  <si>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</si>
  <si>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</si>
  <si>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</si>
  <si>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</si>
  <si>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</si>
  <si>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</si>
  <si>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</si>
  <si>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</si>
  <si>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</si>
  <si>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</si>
  <si>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</si>
  <si>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</si>
  <si>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</si>
  <si>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</si>
  <si>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</si>
  <si>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</si>
  <si>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</si>
  <si>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</si>
  <si>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</si>
  <si>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</si>
  <si>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</si>
  <si>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</si>
  <si>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</si>
  <si>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</si>
  <si>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</si>
  <si>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</si>
  <si>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</si>
  <si>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</si>
  <si>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</si>
  <si>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</si>
  <si>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</si>
  <si>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</si>
  <si>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</si>
  <si>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</si>
  <si>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</si>
  <si>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</si>
  <si>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</si>
  <si>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</si>
  <si>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</si>
  <si>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</si>
  <si>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</si>
  <si>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</si>
  <si>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</si>
  <si>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</si>
  <si>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</si>
  <si>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</si>
  <si>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</si>
  <si>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</si>
  <si>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</si>
  <si>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</si>
  <si>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</si>
  <si>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</si>
  <si>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</si>
  <si>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</si>
  <si>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</si>
  <si>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</si>
  <si>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</si>
  <si>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</si>
  <si>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</si>
  <si>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</si>
  <si>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</si>
  <si>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</si>
  <si>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</si>
  <si>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</si>
  <si>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</si>
  <si>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</si>
  <si>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</si>
  <si>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</si>
  <si>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</si>
  <si>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</si>
  <si>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</si>
  <si>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</si>
  <si>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</si>
  <si>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</si>
  <si>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</si>
  <si>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</si>
  <si>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</si>
  <si>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</si>
  <si>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</si>
  <si>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</si>
  <si>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</si>
  <si>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</si>
  <si>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</si>
  <si>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</si>
  <si>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</si>
  <si>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</si>
  <si>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</si>
  <si>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</si>
  <si>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</si>
  <si>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</si>
  <si>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</si>
  <si>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</si>
  <si>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</si>
  <si>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</si>
  <si>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</si>
  <si>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</si>
  <si>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</si>
  <si>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</si>
  <si>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</si>
  <si>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</si>
  <si>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</si>
  <si>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</si>
  <si>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</si>
  <si>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</si>
  <si>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</si>
  <si>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</si>
  <si>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</si>
  <si>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</si>
  <si>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</si>
  <si>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</si>
  <si>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</si>
  <si>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</si>
  <si>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</si>
  <si>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</si>
  <si>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</si>
  <si>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</si>
  <si>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</si>
  <si>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</si>
  <si>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</si>
  <si>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</si>
  <si>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</si>
  <si>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</si>
  <si>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</si>
  <si>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</si>
  <si>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</si>
  <si>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</si>
  <si>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</si>
  <si>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</si>
  <si>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</si>
  <si>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</si>
  <si>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</si>
  <si>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</si>
  <si>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</si>
  <si>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</si>
  <si>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</si>
  <si>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</si>
  <si>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</si>
  <si>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</si>
  <si>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</si>
  <si>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</si>
  <si>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</si>
  <si>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</si>
  <si>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</si>
  <si>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</si>
  <si>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</si>
  <si>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</si>
  <si>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</si>
  <si>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</si>
  <si>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</si>
  <si>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</si>
  <si>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</si>
  <si>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</si>
  <si>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</si>
  <si>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</si>
  <si>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</si>
  <si>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</si>
  <si>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</si>
  <si>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</si>
  <si>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</si>
  <si>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</si>
  <si>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</si>
  <si>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</si>
  <si>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</si>
  <si>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</si>
  <si>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</si>
  <si>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</si>
  <si>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</si>
  <si>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</si>
  <si>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</si>
  <si>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</si>
  <si>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</si>
  <si>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</si>
  <si>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</si>
  <si>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</si>
  <si>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</si>
  <si>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</si>
  <si>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</si>
  <si>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</si>
  <si>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</si>
  <si>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</si>
  <si>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</si>
  <si>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</si>
  <si>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</si>
  <si>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</si>
  <si>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</si>
  <si>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</si>
  <si>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</si>
  <si>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</si>
  <si>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</si>
  <si>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</si>
  <si>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</si>
  <si>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</si>
  <si>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</si>
  <si>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</si>
  <si>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</si>
  <si>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</si>
  <si>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</si>
  <si>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</si>
  <si>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</si>
  <si>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</si>
  <si>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</si>
  <si>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</si>
  <si>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</si>
  <si>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</si>
  <si>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</si>
  <si>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</si>
  <si>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</si>
  <si>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</si>
  <si>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</si>
  <si>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</si>
  <si>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</si>
  <si>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</si>
  <si>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</si>
  <si>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</si>
  <si>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</si>
  <si>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</si>
  <si>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</si>
  <si>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</si>
  <si>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</si>
  <si>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</si>
  <si>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</si>
  <si>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</si>
  <si>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</si>
  <si>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</si>
  <si>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</si>
  <si>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</si>
  <si>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</si>
  <si>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</si>
  <si>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</si>
  <si>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</si>
  <si>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</si>
  <si>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</si>
  <si>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</si>
  <si>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</si>
  <si>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</si>
  <si>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</si>
  <si>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</si>
  <si>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</si>
  <si>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</si>
  <si>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</si>
  <si>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</si>
  <si>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</si>
  <si>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</si>
  <si>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</si>
  <si>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</si>
  <si>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</si>
  <si>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</si>
  <si>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</si>
  <si>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</si>
  <si>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</si>
  <si>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</si>
  <si>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</si>
  <si>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</si>
  <si>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</si>
  <si>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</si>
  <si>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</si>
  <si>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</si>
  <si>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</si>
  <si>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</si>
  <si>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</si>
  <si>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</si>
  <si>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</si>
  <si>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</si>
  <si>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</si>
  <si>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</si>
  <si>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</si>
  <si>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</si>
  <si>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</si>
  <si>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</si>
  <si>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</si>
  <si>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</si>
  <si>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</si>
  <si>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</si>
  <si>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</si>
  <si>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</si>
  <si>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</si>
  <si>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</si>
  <si>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</si>
  <si>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</si>
  <si>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</si>
  <si>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</si>
  <si>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</si>
  <si>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</si>
  <si>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</si>
  <si>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</si>
  <si>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</si>
  <si>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</si>
  <si>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</si>
  <si>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</si>
  <si>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</si>
  <si>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</si>
  <si>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</si>
  <si>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</si>
  <si>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</si>
  <si>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</si>
  <si>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</si>
  <si>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</si>
  <si>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</si>
  <si>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</si>
  <si>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</si>
  <si>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</si>
  <si>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</si>
  <si>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</si>
  <si>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</si>
  <si>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</si>
  <si>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</si>
  <si>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</si>
  <si>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</si>
  <si>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</si>
  <si>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</si>
  <si>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</si>
  <si>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</si>
  <si>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</si>
  <si>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</si>
  <si>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</si>
  <si>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</si>
  <si>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</si>
  <si>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</si>
  <si>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</si>
  <si>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</si>
  <si>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</si>
  <si>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</si>
  <si>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</si>
  <si>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</si>
  <si>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</si>
  <si>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</si>
  <si>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</si>
  <si>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</si>
  <si>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</si>
  <si>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</si>
  <si>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</si>
  <si>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</si>
  <si>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</si>
  <si>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</si>
  <si>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</si>
  <si>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</si>
  <si>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</si>
  <si>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</si>
  <si>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</si>
  <si>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</si>
  <si>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</si>
  <si>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</si>
  <si>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</si>
  <si>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</si>
  <si>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</si>
  <si>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</si>
  <si>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</si>
  <si>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</si>
  <si>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</si>
  <si>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</si>
  <si>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</si>
  <si>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</si>
  <si>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</si>
  <si>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</si>
  <si>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</si>
  <si>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</si>
  <si>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</si>
  <si>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</si>
  <si>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</si>
  <si>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</si>
  <si>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</si>
  <si>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</si>
  <si>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</si>
  <si>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</si>
  <si>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</si>
  <si>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</si>
  <si>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</si>
  <si>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</si>
  <si>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</si>
  <si>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</si>
  <si>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</si>
  <si>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</si>
  <si>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</si>
  <si>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</si>
  <si>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</si>
  <si>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</si>
  <si>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</si>
  <si>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</si>
  <si>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</si>
  <si>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</si>
  <si>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</si>
  <si>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</si>
  <si>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</si>
  <si>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</si>
  <si>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</si>
  <si>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</si>
  <si>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</si>
  <si>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</si>
  <si>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</si>
  <si>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</si>
  <si>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</si>
  <si>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</si>
  <si>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</si>
  <si>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</si>
  <si>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</si>
  <si>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</si>
  <si>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</si>
  <si>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</si>
  <si>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</si>
  <si>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</si>
  <si>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</si>
  <si>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</si>
  <si>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</si>
  <si>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</si>
  <si>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</si>
  <si>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</si>
  <si>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</si>
  <si>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</si>
  <si>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</si>
  <si>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</si>
  <si>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</si>
  <si>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</si>
  <si>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</si>
  <si>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</si>
  <si>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</si>
  <si>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</si>
  <si>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</si>
  <si>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</si>
  <si>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</si>
  <si>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</si>
  <si>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</si>
  <si>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</si>
  <si>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</si>
  <si>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</si>
  <si>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</si>
  <si>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</si>
  <si>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</si>
  <si>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</si>
  <si>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</si>
  <si>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</si>
  <si>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</si>
  <si>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</si>
  <si>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</si>
  <si>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</si>
  <si>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</si>
  <si>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</si>
  <si>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</si>
  <si>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</si>
  <si>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</si>
  <si>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</si>
  <si>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</si>
  <si>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</si>
  <si>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</si>
  <si>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</si>
  <si>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</si>
  <si>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</si>
  <si>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</si>
  <si>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</si>
  <si>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</si>
  <si>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</si>
  <si>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</si>
  <si>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</si>
  <si>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</si>
  <si>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</si>
  <si>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</si>
  <si>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</si>
  <si>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</si>
  <si>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</si>
  <si>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</si>
  <si>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</si>
  <si>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</si>
  <si>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</si>
  <si>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</si>
  <si>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</si>
  <si>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</si>
  <si>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</si>
  <si>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</si>
  <si>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</si>
  <si>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</si>
  <si>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</si>
  <si>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</si>
  <si>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</si>
  <si>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</si>
  <si>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</si>
  <si>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</si>
  <si>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</si>
  <si>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</si>
  <si>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</si>
  <si>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</si>
  <si>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</si>
  <si>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</si>
  <si>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</si>
  <si>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</si>
  <si>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</si>
  <si>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</si>
  <si>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</si>
  <si>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</si>
  <si>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</si>
  <si>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</si>
  <si>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</si>
  <si>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</si>
  <si>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</si>
  <si>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</si>
  <si>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</si>
  <si>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</si>
  <si>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</si>
  <si>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</si>
  <si>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</si>
  <si>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</si>
  <si>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</si>
  <si>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</si>
  <si>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</si>
  <si>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</si>
  <si>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</si>
  <si>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</si>
  <si>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</si>
  <si>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</si>
  <si>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</si>
  <si>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</si>
  <si>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</si>
  <si>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</si>
  <si>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</si>
  <si>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</si>
  <si>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</si>
  <si>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</si>
  <si>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</si>
  <si>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</si>
  <si>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</si>
  <si>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</si>
  <si>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</si>
  <si>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</si>
  <si>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</si>
  <si>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</si>
  <si>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</si>
  <si>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</si>
  <si>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</si>
  <si>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</si>
  <si>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</si>
  <si>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</si>
  <si>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</si>
  <si>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</si>
  <si>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</si>
  <si>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</si>
  <si>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</si>
  <si>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</si>
  <si>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</si>
  <si>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</si>
  <si>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</si>
  <si>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</si>
  <si>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</si>
  <si>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</si>
  <si>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</si>
  <si>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</si>
  <si>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</si>
  <si>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</si>
  <si>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</si>
  <si>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</si>
  <si>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</si>
  <si>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</si>
  <si>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</si>
  <si>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</si>
  <si>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</si>
  <si>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</si>
  <si>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</si>
  <si>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</si>
  <si>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</si>
  <si>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</si>
  <si>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</si>
  <si>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</si>
  <si>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</si>
  <si>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</si>
  <si>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</si>
  <si>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</si>
  <si>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</si>
  <si>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</si>
  <si>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</si>
  <si>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</si>
  <si>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</si>
  <si>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</si>
  <si>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</si>
  <si>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</si>
  <si>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</si>
  <si>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</si>
  <si>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</si>
  <si>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</si>
  <si>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</si>
  <si>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</si>
  <si>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</si>
  <si>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</si>
  <si>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</si>
  <si>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</si>
  <si>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</si>
  <si>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</si>
  <si>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</si>
  <si>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</si>
  <si>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</si>
  <si>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</si>
  <si>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</si>
  <si>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</si>
  <si>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</si>
  <si>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</si>
  <si>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</si>
  <si>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</si>
  <si>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</si>
  <si>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</si>
  <si>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</si>
  <si>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</si>
  <si>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</si>
  <si>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</si>
  <si>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</si>
  <si>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</si>
  <si>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</si>
  <si>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</si>
  <si>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</si>
  <si>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</si>
  <si>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</si>
  <si>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</si>
  <si>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</si>
  <si>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</si>
  <si>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</si>
  <si>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</si>
  <si>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</si>
  <si>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</si>
  <si>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</si>
  <si>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</si>
  <si>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</si>
  <si>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</si>
  <si>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</si>
  <si>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</si>
  <si>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</si>
  <si>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</si>
  <si>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</si>
  <si>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</si>
  <si>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</si>
  <si>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</si>
  <si>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</si>
  <si>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</si>
  <si>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</si>
  <si>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</si>
  <si>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</si>
  <si>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</si>
  <si>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</si>
  <si>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</si>
  <si>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</si>
  <si>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</si>
  <si>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</si>
  <si>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</si>
  <si>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</si>
  <si>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</si>
  <si>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</si>
  <si>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</si>
  <si>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</si>
  <si>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</si>
  <si>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</si>
  <si>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</si>
  <si>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</si>
  <si>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</si>
  <si>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</si>
  <si>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</si>
  <si>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</si>
  <si>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</si>
  <si>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</si>
  <si>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</si>
  <si>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</si>
  <si>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</si>
  <si>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</si>
  <si>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</si>
  <si>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</si>
  <si>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</si>
  <si>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</si>
  <si>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</si>
  <si>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</si>
  <si>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</si>
  <si>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</si>
  <si>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</si>
  <si>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</si>
  <si>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</si>
  <si>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</si>
  <si>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</si>
  <si>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</si>
  <si>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</si>
  <si>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</si>
  <si>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</si>
  <si>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</si>
  <si>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</si>
  <si>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</si>
  <si>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</si>
  <si>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</si>
  <si>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</si>
  <si>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</si>
  <si>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</si>
  <si>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</si>
  <si>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</si>
  <si>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</si>
  <si>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</si>
  <si>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</si>
  <si>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</si>
  <si>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</si>
  <si>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</si>
  <si>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</si>
  <si>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</si>
  <si>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</si>
  <si>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</si>
  <si>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</si>
  <si>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</si>
  <si>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</si>
  <si>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</si>
  <si>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</si>
  <si>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</si>
  <si>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</si>
  <si>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</si>
  <si>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</si>
  <si>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</si>
  <si>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</si>
  <si>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</si>
  <si>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</si>
  <si>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</si>
  <si>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</si>
  <si>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</si>
  <si>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</si>
  <si>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</si>
  <si>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</si>
  <si>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</si>
  <si>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</si>
  <si>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</si>
  <si>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</si>
  <si>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</si>
  <si>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</si>
  <si>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</si>
  <si>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</si>
  <si>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</si>
  <si>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</si>
  <si>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</si>
  <si>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</si>
  <si>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</si>
  <si>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</si>
  <si>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</si>
  <si>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</si>
  <si>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</si>
  <si>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</si>
  <si>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</si>
  <si>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</si>
  <si>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</si>
  <si>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</si>
  <si>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</si>
  <si>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</si>
  <si>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</si>
  <si>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</si>
  <si>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</si>
  <si>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</si>
  <si>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</si>
  <si>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</si>
  <si>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</si>
  <si>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</si>
  <si>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</si>
  <si>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</si>
  <si>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</si>
  <si>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</si>
  <si>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</si>
  <si>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</si>
  <si>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</si>
  <si>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</si>
  <si>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</si>
  <si>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</si>
  <si>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</si>
  <si>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</si>
  <si>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</si>
  <si>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</si>
  <si>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</si>
  <si>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</si>
  <si>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</si>
  <si>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</si>
  <si>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</si>
  <si>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</si>
  <si>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</si>
  <si>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</si>
  <si>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</si>
  <si>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</si>
  <si>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</si>
  <si>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</si>
  <si>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</si>
  <si>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</si>
  <si>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</si>
  <si>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</si>
  <si>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</si>
  <si>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</si>
  <si>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</si>
  <si>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</si>
  <si>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</si>
  <si>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</si>
  <si>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</si>
  <si>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</si>
  <si>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</si>
  <si>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</si>
  <si>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</si>
  <si>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</si>
  <si>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</si>
  <si>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</si>
  <si>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</si>
  <si>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</si>
  <si>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</si>
  <si>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</si>
  <si>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</si>
  <si>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</si>
  <si>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</si>
  <si>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</si>
  <si>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</si>
  <si>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</si>
  <si>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</si>
  <si>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</si>
  <si>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</si>
  <si>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</si>
  <si>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</si>
  <si>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</si>
  <si>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</si>
  <si>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</si>
  <si>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</si>
  <si>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</si>
  <si>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</si>
  <si>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</si>
  <si>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</si>
  <si>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</si>
  <si>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</si>
  <si>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</si>
  <si>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</si>
  <si>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</si>
  <si>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</si>
  <si>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</si>
  <si>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</si>
  <si>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</si>
  <si>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</si>
  <si>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</si>
  <si>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</si>
  <si>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</si>
  <si>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</si>
  <si>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</si>
  <si>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</si>
  <si>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</si>
  <si>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</si>
  <si>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</si>
  <si>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</si>
  <si>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</si>
  <si>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</si>
  <si>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</si>
  <si>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</si>
  <si>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</si>
  <si>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</si>
  <si>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</si>
  <si>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</si>
  <si>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</si>
  <si>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</si>
  <si>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</si>
  <si>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</si>
  <si>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</si>
  <si>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</si>
  <si>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</si>
  <si>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</si>
  <si>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</si>
  <si>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</si>
  <si>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</si>
  <si>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</si>
  <si>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</si>
  <si>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</si>
  <si>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</si>
  <si>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</si>
  <si>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</si>
  <si>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</si>
  <si>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</si>
  <si>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</si>
  <si>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</si>
  <si>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</si>
  <si>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</si>
  <si>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</si>
  <si>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</si>
  <si>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</si>
  <si>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</si>
  <si>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</si>
  <si>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</si>
  <si>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</si>
  <si>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</si>
  <si>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</si>
  <si>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</si>
  <si>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</si>
  <si>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</si>
  <si>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</si>
  <si>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</si>
  <si>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</si>
  <si>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</si>
  <si>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</si>
  <si>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</si>
  <si>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</si>
  <si>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</si>
  <si>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</si>
  <si>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</si>
  <si>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</si>
  <si>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</si>
  <si>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</si>
  <si>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</si>
  <si>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</si>
  <si>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</si>
  <si>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</si>
  <si>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</si>
  <si>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</si>
  <si>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</si>
  <si>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</si>
  <si>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</si>
  <si>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</si>
  <si>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</si>
  <si>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</si>
  <si>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</si>
  <si>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</si>
  <si>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</si>
  <si>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</si>
  <si>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</si>
  <si>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</si>
  <si>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</si>
  <si>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</si>
  <si>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</si>
  <si>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</si>
  <si>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</si>
  <si>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</si>
  <si>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</si>
  <si>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</si>
  <si>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</si>
  <si>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</si>
  <si>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</si>
  <si>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</si>
  <si>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</si>
  <si>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</si>
  <si>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</si>
  <si>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</si>
  <si>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</si>
  <si>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</si>
  <si>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</si>
  <si>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</si>
  <si>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</si>
  <si>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</si>
  <si>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</si>
  <si>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</si>
  <si>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</si>
  <si>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</si>
  <si>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</si>
  <si>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</si>
  <si>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</si>
  <si>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</si>
  <si>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</si>
  <si>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</si>
  <si>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</si>
  <si>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</si>
  <si>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</si>
  <si>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</si>
  <si>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</si>
  <si>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</si>
  <si>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</si>
  <si>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</si>
  <si>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</si>
  <si>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</si>
  <si>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</si>
  <si>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</si>
  <si>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</si>
  <si>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</si>
  <si>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</si>
  <si>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</si>
  <si>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</si>
  <si>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</si>
  <si>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</si>
  <si>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</si>
  <si>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</si>
  <si>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</si>
  <si>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</si>
  <si>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</si>
  <si>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</si>
  <si>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</si>
  <si>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</si>
  <si>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</si>
  <si>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</si>
  <si>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</si>
  <si>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</si>
  <si>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</si>
  <si>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</si>
  <si>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</si>
  <si>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</si>
  <si>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</si>
  <si>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</si>
  <si>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</si>
  <si>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</si>
  <si>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</si>
  <si>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</si>
  <si>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</si>
  <si>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</si>
  <si>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</si>
  <si>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</si>
  <si>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</si>
  <si>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</si>
  <si>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</si>
  <si>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</si>
  <si>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</si>
  <si>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</si>
  <si>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</si>
  <si>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</si>
  <si>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</si>
  <si>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</si>
  <si>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</si>
  <si>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</si>
  <si>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</si>
  <si>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</si>
  <si>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</si>
  <si>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</si>
  <si>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</si>
  <si>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</si>
  <si>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</si>
  <si>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</si>
  <si>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</si>
  <si>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</si>
  <si>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</si>
  <si>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</si>
  <si>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</si>
  <si>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</si>
  <si>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</si>
  <si>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</si>
  <si>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</si>
  <si>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</si>
  <si>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</si>
  <si>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</si>
  <si>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</si>
  <si>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</si>
  <si>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</si>
  <si>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</si>
  <si>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</si>
  <si>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</si>
  <si>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</si>
  <si>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</si>
  <si>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</si>
  <si>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</si>
  <si>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</si>
  <si>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</si>
  <si>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</si>
  <si>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</si>
  <si>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</si>
  <si>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</si>
  <si>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</si>
  <si>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</si>
  <si>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</si>
  <si>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</si>
  <si>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</si>
  <si>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</si>
  <si>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</si>
  <si>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</si>
  <si>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</si>
  <si>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</si>
  <si>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</si>
  <si>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</si>
  <si>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</si>
  <si>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</si>
  <si>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</si>
  <si>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</si>
  <si>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</si>
  <si>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</si>
  <si>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</si>
  <si>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</si>
  <si>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</si>
  <si>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</si>
  <si>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</si>
  <si>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</si>
  <si>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</si>
  <si>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</si>
  <si>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</si>
  <si>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</si>
  <si>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</si>
  <si>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</si>
  <si>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</si>
  <si>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</si>
  <si>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</si>
  <si>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</si>
  <si>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</si>
  <si>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</si>
  <si>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</si>
  <si>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</si>
  <si>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</si>
  <si>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</si>
  <si>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</si>
  <si>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</si>
  <si>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</si>
  <si>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</si>
  <si>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</si>
  <si>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</si>
  <si>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</si>
  <si>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</si>
  <si>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</si>
  <si>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</si>
  <si>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</si>
  <si>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</si>
  <si>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</si>
  <si>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</si>
  <si>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</si>
  <si>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</si>
  <si>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</si>
  <si>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</si>
  <si>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</si>
  <si>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</si>
  <si>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</si>
  <si>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</si>
  <si>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</si>
  <si>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</si>
  <si>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</si>
  <si>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</si>
  <si>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</si>
  <si>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</si>
  <si>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</si>
  <si>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</si>
  <si>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</si>
  <si>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</si>
  <si>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</si>
  <si>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</si>
  <si>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</si>
  <si>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</si>
  <si>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</si>
  <si>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</si>
  <si>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</si>
  <si>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</si>
  <si>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</si>
  <si>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</si>
  <si>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</si>
  <si>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</si>
  <si>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</si>
  <si>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</si>
  <si>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</si>
  <si>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</si>
  <si>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</si>
  <si>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</si>
  <si>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</si>
  <si>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</si>
  <si>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</si>
  <si>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</si>
  <si>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</si>
  <si>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</si>
  <si>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</si>
  <si>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</si>
  <si>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</si>
  <si>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</si>
  <si>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</si>
  <si>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</si>
  <si>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</si>
  <si>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</si>
  <si>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</si>
  <si>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</si>
  <si>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</si>
  <si>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</si>
  <si>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</si>
  <si>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</si>
  <si>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</si>
  <si>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</si>
  <si>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</si>
  <si>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</si>
  <si>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</si>
  <si>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</si>
  <si>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</si>
  <si>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</si>
  <si>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</si>
  <si>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</si>
  <si>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</si>
  <si>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</si>
  <si>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</si>
  <si>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</si>
  <si>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</si>
  <si>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</si>
  <si>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</si>
  <si>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</si>
  <si>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</si>
  <si>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</si>
  <si>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</si>
  <si>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</si>
  <si>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</si>
  <si>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</si>
  <si>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</si>
  <si>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</si>
  <si>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</si>
  <si>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</si>
  <si>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</si>
  <si>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</si>
  <si>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</si>
  <si>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</si>
  <si>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</si>
  <si>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</si>
  <si>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</si>
  <si>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</si>
  <si>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</si>
  <si>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</si>
  <si>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</si>
  <si>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</si>
  <si>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</si>
  <si>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</si>
  <si>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</si>
  <si>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</si>
  <si>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</si>
  <si>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</si>
  <si>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</si>
  <si>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</si>
  <si>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</si>
  <si>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</si>
  <si>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</si>
  <si>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</si>
  <si>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</si>
  <si>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</si>
  <si>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</si>
  <si>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</si>
  <si>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</si>
  <si>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</si>
  <si>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</si>
  <si>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</si>
  <si>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</si>
  <si>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</si>
  <si>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</si>
  <si>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</si>
  <si>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</si>
  <si>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</si>
  <si>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</si>
  <si>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</si>
  <si>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</si>
  <si>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</si>
  <si>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</si>
  <si>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</si>
  <si>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</si>
  <si>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</si>
  <si>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</si>
  <si>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</si>
  <si>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</si>
  <si>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</si>
  <si>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</si>
  <si>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</si>
  <si>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</si>
  <si>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</si>
  <si>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</si>
  <si>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</si>
  <si>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</si>
  <si>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</si>
  <si>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</si>
  <si>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</si>
  <si>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</si>
  <si>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</si>
  <si>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</si>
  <si>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</si>
  <si>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</si>
  <si>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</si>
  <si>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</si>
  <si>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</si>
  <si>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</si>
  <si>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</si>
  <si>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</si>
  <si>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</si>
  <si>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</si>
  <si>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</si>
  <si>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</si>
  <si>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</si>
  <si>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</si>
  <si>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</si>
  <si>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</si>
  <si>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</si>
  <si>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</si>
  <si>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</si>
  <si>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</si>
  <si>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</si>
  <si>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</si>
  <si>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</si>
  <si>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</si>
  <si>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</si>
  <si>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</si>
  <si>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</si>
  <si>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</si>
  <si>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</si>
  <si>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</si>
  <si>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</si>
  <si>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</si>
  <si>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</si>
  <si>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</si>
  <si>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</si>
  <si>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</si>
  <si>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</si>
  <si>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</si>
  <si>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</si>
  <si>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</si>
  <si>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</si>
  <si>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</si>
  <si>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</si>
  <si>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</si>
  <si>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</si>
  <si>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</si>
  <si>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</si>
  <si>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</si>
  <si>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</si>
  <si>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</si>
  <si>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</si>
  <si>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</si>
  <si>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</si>
  <si>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</si>
  <si>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</si>
  <si>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</si>
  <si>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</si>
  <si>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</si>
  <si>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</si>
  <si>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</si>
  <si>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</si>
  <si>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</si>
  <si>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</si>
  <si>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</si>
  <si>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</si>
  <si>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</si>
  <si>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</si>
  <si>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</si>
  <si>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</si>
  <si>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</si>
  <si>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</si>
  <si>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</si>
  <si>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</si>
  <si>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</si>
  <si>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</si>
  <si>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</si>
  <si>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</si>
  <si>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</si>
  <si>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</si>
  <si>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</si>
  <si>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</si>
  <si>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</si>
  <si>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</si>
  <si>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</si>
  <si>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</si>
  <si>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</si>
  <si>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</si>
  <si>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</si>
  <si>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</si>
  <si>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</si>
  <si>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</si>
  <si>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</si>
  <si>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</si>
  <si>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</si>
  <si>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</si>
  <si>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</si>
  <si>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</si>
  <si>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</si>
  <si>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</si>
  <si>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</si>
  <si>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</si>
  <si>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</si>
  <si>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</si>
  <si>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</si>
  <si>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</si>
  <si>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</si>
  <si>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</si>
  <si>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</si>
  <si>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</si>
  <si>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</si>
  <si>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</si>
  <si>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</si>
  <si>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</si>
  <si>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</si>
  <si>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</si>
  <si>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</si>
  <si>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</si>
  <si>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</si>
  <si>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</si>
  <si>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</si>
  <si>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</si>
  <si>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</si>
  <si>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</si>
  <si>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</si>
  <si>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</si>
  <si>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</si>
  <si>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</si>
  <si>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</si>
  <si>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</si>
  <si>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</si>
  <si>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</si>
  <si>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</si>
  <si>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</si>
  <si>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</si>
  <si>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</si>
  <si>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</si>
  <si>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</si>
  <si>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</si>
  <si>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</si>
  <si>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</si>
  <si>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</si>
  <si>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</si>
  <si>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</si>
  <si>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</si>
  <si>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</si>
  <si>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</si>
  <si>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</si>
  <si>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</si>
  <si>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</si>
  <si>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</si>
  <si>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</si>
  <si>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</si>
  <si>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</si>
  <si>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</si>
  <si>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</si>
  <si>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</si>
  <si>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</si>
  <si>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</si>
  <si>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</si>
  <si>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</si>
  <si>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</si>
  <si>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</si>
  <si>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</si>
  <si>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</si>
  <si>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</si>
  <si>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</si>
  <si>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</si>
  <si>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</si>
  <si>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</si>
  <si>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</si>
  <si>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</si>
  <si>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</si>
  <si>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</si>
  <si>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</si>
  <si>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</si>
  <si>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</si>
  <si>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</si>
  <si>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</si>
  <si>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</si>
  <si>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</si>
  <si>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</si>
  <si>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</si>
  <si>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</si>
  <si>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</si>
  <si>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</si>
  <si>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</si>
  <si>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</si>
  <si>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</si>
  <si>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</si>
  <si>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</si>
  <si>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</si>
  <si>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</si>
  <si>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</si>
  <si>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</si>
  <si>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</si>
  <si>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</si>
  <si>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</si>
  <si>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</si>
  <si>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</si>
  <si>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</si>
  <si>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</si>
  <si>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</si>
  <si>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</si>
  <si>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</si>
  <si>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</si>
  <si>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</si>
  <si>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</si>
  <si>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</si>
  <si>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</si>
  <si>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</si>
  <si>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</si>
  <si>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</si>
  <si>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</si>
  <si>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</si>
  <si>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</si>
  <si>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</si>
  <si>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</si>
  <si>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</si>
  <si>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</si>
  <si>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</si>
  <si>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</si>
  <si>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</si>
  <si>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</si>
  <si>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</si>
  <si>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</si>
  <si>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</si>
  <si>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</si>
  <si>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</si>
  <si>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</si>
  <si>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</si>
  <si>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</si>
  <si>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</si>
  <si>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</si>
  <si>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</si>
  <si>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</si>
  <si>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</si>
  <si>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</si>
  <si>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</si>
  <si>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</si>
  <si>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</si>
  <si>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</si>
  <si>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</si>
  <si>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</si>
  <si>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</si>
  <si>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</si>
  <si>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</si>
  <si>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</si>
  <si>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</si>
  <si>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</si>
  <si>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</si>
  <si>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</si>
  <si>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</si>
  <si>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</si>
  <si>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</si>
  <si>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</si>
  <si>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</si>
  <si>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</si>
  <si>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</si>
  <si>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</si>
  <si>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</si>
  <si>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</si>
  <si>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</si>
  <si>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</si>
  <si>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</si>
  <si>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</si>
  <si>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</si>
  <si>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</si>
  <si>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</si>
  <si>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</si>
  <si>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</si>
  <si>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</si>
  <si>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</si>
  <si>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</si>
  <si>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</si>
  <si>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</si>
  <si>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</si>
  <si>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</si>
  <si>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</si>
  <si>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</si>
  <si>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</si>
  <si>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</si>
  <si>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</si>
  <si>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</si>
  <si>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</si>
  <si>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</si>
  <si>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</si>
  <si>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</si>
  <si>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</si>
  <si>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</si>
  <si>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</si>
  <si>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</si>
  <si>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</si>
  <si>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</si>
  <si>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</si>
  <si>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</si>
  <si>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</si>
  <si>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</si>
  <si>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</si>
  <si>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</si>
  <si>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</si>
  <si>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</si>
  <si>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</si>
  <si>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</si>
  <si>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</si>
  <si>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</si>
  <si>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</si>
  <si>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</si>
  <si>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</si>
  <si>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</si>
  <si>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</si>
  <si>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</si>
  <si>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</si>
  <si>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</si>
  <si>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</si>
  <si>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</si>
  <si>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</si>
  <si>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</si>
  <si>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</si>
  <si>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</si>
  <si>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</si>
  <si>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</si>
  <si>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</si>
  <si>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</si>
  <si>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</si>
  <si>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</si>
  <si>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</si>
  <si>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</si>
  <si>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</si>
  <si>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</si>
  <si>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</si>
  <si>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</si>
  <si>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</si>
  <si>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</si>
  <si>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</si>
  <si>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</si>
  <si>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</si>
  <si>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</si>
  <si>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</si>
  <si>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</si>
  <si>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</si>
  <si>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</si>
  <si>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</si>
  <si>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</si>
  <si>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</si>
  <si>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</si>
  <si>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</si>
  <si>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</si>
  <si>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</si>
  <si>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</si>
  <si>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</si>
  <si>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</si>
  <si>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</si>
  <si>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</si>
  <si>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</si>
  <si>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</si>
  <si>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</si>
  <si>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</si>
  <si>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</si>
  <si>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</si>
  <si>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</si>
  <si>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</si>
  <si>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</si>
  <si>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</si>
  <si>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</si>
  <si>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</si>
  <si>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</si>
  <si>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</si>
  <si>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</si>
  <si>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</si>
  <si>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</si>
  <si>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</si>
  <si>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</si>
  <si>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</si>
  <si>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</si>
  <si>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</si>
  <si>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</si>
  <si>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</si>
  <si>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</si>
  <si>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</si>
  <si>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</si>
  <si>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</si>
  <si>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</si>
  <si>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</si>
  <si>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</si>
  <si>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</si>
  <si>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</si>
  <si>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</si>
  <si>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</si>
  <si>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</si>
  <si>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</si>
  <si>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</si>
  <si>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</si>
  <si>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</si>
  <si>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</si>
  <si>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</si>
  <si>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</si>
  <si>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</si>
  <si>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</si>
  <si>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</si>
  <si>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</si>
  <si>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</si>
  <si>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</si>
  <si>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</si>
  <si>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</si>
  <si>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</si>
  <si>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</si>
  <si>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</si>
  <si>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</si>
  <si>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</si>
  <si>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</si>
  <si>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</si>
  <si>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</si>
  <si>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</si>
  <si>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</si>
  <si>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</si>
  <si>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</si>
  <si>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</si>
  <si>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</si>
  <si>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</si>
  <si>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</si>
  <si>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</si>
  <si>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</si>
  <si>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</si>
  <si>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</si>
  <si>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</si>
  <si>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</si>
  <si>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</si>
  <si>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</si>
  <si>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</si>
  <si>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</si>
  <si>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</si>
  <si>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</si>
  <si>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</si>
  <si>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</si>
  <si>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</si>
  <si>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</si>
  <si>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</si>
  <si>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</si>
  <si>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</si>
  <si>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</si>
  <si>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</si>
  <si>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</si>
  <si>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</si>
  <si>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</si>
  <si>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</si>
  <si>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</si>
  <si>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</si>
  <si>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</si>
  <si>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</si>
  <si>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</si>
  <si>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</si>
  <si>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</si>
  <si>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</si>
  <si>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</si>
  <si>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</si>
  <si>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</si>
  <si>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</si>
  <si>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</si>
  <si>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</si>
  <si>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</si>
  <si>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</si>
  <si>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</si>
  <si>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</si>
  <si>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</si>
  <si>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</si>
  <si>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</si>
  <si>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</si>
  <si>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</si>
  <si>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</si>
  <si>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</si>
  <si>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</si>
  <si>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</si>
  <si>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</si>
  <si>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</si>
  <si>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</si>
  <si>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</si>
  <si>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</si>
  <si>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</si>
  <si>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</si>
  <si>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</si>
  <si>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</si>
  <si>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</si>
  <si>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</si>
  <si>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</si>
  <si>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</si>
  <si>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</si>
  <si>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</si>
  <si>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</si>
  <si>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</si>
  <si>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</si>
  <si>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</si>
  <si>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</si>
  <si>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</si>
  <si>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</si>
  <si>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</si>
  <si>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</si>
  <si>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</si>
  <si>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</si>
  <si>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</si>
  <si>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</si>
  <si>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</si>
  <si>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</si>
  <si>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</si>
  <si>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</si>
  <si>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</si>
  <si>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</si>
  <si>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</si>
  <si>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</si>
  <si>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</si>
  <si>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</si>
  <si>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</si>
  <si>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</si>
  <si>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</si>
  <si>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</si>
  <si>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</si>
  <si>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</si>
  <si>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</si>
  <si>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</si>
  <si>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</si>
  <si>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</si>
  <si>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</si>
  <si>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</si>
  <si>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</si>
  <si>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</si>
  <si>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</si>
  <si>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</si>
  <si>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</si>
  <si>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</si>
  <si>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</si>
  <si>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</si>
  <si>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</si>
  <si>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</si>
  <si>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</si>
  <si>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</si>
  <si>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</si>
  <si>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</si>
  <si>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</si>
  <si>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</si>
  <si>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</si>
  <si>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</si>
  <si>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</si>
  <si>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</si>
  <si>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</si>
  <si>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</si>
  <si>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</si>
  <si>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</si>
  <si>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</si>
  <si>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</si>
  <si>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</si>
  <si>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</si>
  <si>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</si>
  <si>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</si>
  <si>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</si>
  <si>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</si>
  <si>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</si>
  <si>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</si>
  <si>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</si>
  <si>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</si>
  <si>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</si>
  <si>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</si>
  <si>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</si>
  <si>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</si>
  <si>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</si>
  <si>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</si>
  <si>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</si>
  <si>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</si>
  <si>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</si>
  <si>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</si>
  <si>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</si>
  <si>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</si>
  <si>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</si>
  <si>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</si>
  <si>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</si>
  <si>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</si>
  <si>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</si>
  <si>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</si>
  <si>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</si>
  <si>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</si>
  <si>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</si>
  <si>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</si>
  <si>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</si>
  <si>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</si>
  <si>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</si>
  <si>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</si>
  <si>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</si>
  <si>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</si>
  <si>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</si>
  <si>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</si>
  <si>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</si>
  <si>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</si>
  <si>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</si>
  <si>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</si>
  <si>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</si>
  <si>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</si>
  <si>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</si>
  <si>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</si>
  <si>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</si>
  <si>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</si>
  <si>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</si>
  <si>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</si>
  <si>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</si>
  <si>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</si>
  <si>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</si>
  <si>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</si>
  <si>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</si>
  <si>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</si>
  <si>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</si>
  <si>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</si>
  <si>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</si>
  <si>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</si>
  <si>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</si>
  <si>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</si>
  <si>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</si>
  <si>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</si>
  <si>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</si>
  <si>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</si>
  <si>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</si>
  <si>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</si>
  <si>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</si>
  <si>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</si>
  <si>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</si>
  <si>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</si>
  <si>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</si>
  <si>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</si>
  <si>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</si>
  <si>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</si>
  <si>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</si>
  <si>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</si>
  <si>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</si>
  <si>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</si>
  <si>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</si>
  <si>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</si>
  <si>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</si>
  <si>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</si>
  <si>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</si>
  <si>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</si>
  <si>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</si>
  <si>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</si>
  <si>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</si>
  <si>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</si>
  <si>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</si>
  <si>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</si>
  <si>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</si>
  <si>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</si>
  <si>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</si>
  <si>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</si>
  <si>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</si>
  <si>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</si>
  <si>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</si>
  <si>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</si>
  <si>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</si>
  <si>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</si>
  <si>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</si>
  <si>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</si>
  <si>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</si>
  <si>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</si>
  <si>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</si>
  <si>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</si>
  <si>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</si>
  <si>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</si>
  <si>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</si>
  <si>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</si>
  <si>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</si>
  <si>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</si>
  <si>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</si>
  <si>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</si>
  <si>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</si>
  <si>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</si>
  <si>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</si>
  <si>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</si>
  <si>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</si>
  <si>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</si>
  <si>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</si>
  <si>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</si>
  <si>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</si>
  <si>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</si>
  <si>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</si>
  <si>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</si>
  <si>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</si>
  <si>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</si>
  <si>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</si>
  <si>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</si>
  <si>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</si>
  <si>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</si>
  <si>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</si>
  <si>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</si>
  <si>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</si>
  <si>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</si>
  <si>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</si>
  <si>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</si>
  <si>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</si>
  <si>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</si>
  <si>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</si>
  <si>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</si>
  <si>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</si>
  <si>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</si>
  <si>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</si>
  <si>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</si>
  <si>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</si>
  <si>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</si>
  <si>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</si>
  <si>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</si>
  <si>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</si>
  <si>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</si>
  <si>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</si>
  <si>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</si>
  <si>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</si>
  <si>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</si>
  <si>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</si>
  <si>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</si>
  <si>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</si>
  <si>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</si>
  <si>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</si>
  <si>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</si>
  <si>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</si>
  <si>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</si>
  <si>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</si>
  <si>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</si>
  <si>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</si>
  <si>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</si>
  <si>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</si>
  <si>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</si>
  <si>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</si>
  <si>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</si>
  <si>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</si>
  <si>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</si>
  <si>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</si>
  <si>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</si>
  <si>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</si>
  <si>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</si>
  <si>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</si>
  <si>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</si>
  <si>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</si>
  <si>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</si>
  <si>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</si>
  <si>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</si>
  <si>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</si>
  <si>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</si>
  <si>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</si>
  <si>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</si>
  <si>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</si>
  <si>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</si>
  <si>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</si>
  <si>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</si>
  <si>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</si>
  <si>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</si>
  <si>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</si>
  <si>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</si>
  <si>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</si>
  <si>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</si>
  <si>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</si>
  <si>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</si>
  <si>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</si>
  <si>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</si>
  <si>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</si>
  <si>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</si>
  <si>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</si>
  <si>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</si>
  <si>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</si>
  <si>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</si>
  <si>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</si>
  <si>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</si>
  <si>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</si>
  <si>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</si>
  <si>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</si>
  <si>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</si>
  <si>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</si>
  <si>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</si>
  <si>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</si>
  <si>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</si>
  <si>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</si>
  <si>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</si>
  <si>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</si>
  <si>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</si>
  <si>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</si>
  <si>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</si>
  <si>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</si>
  <si>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</si>
  <si>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</si>
  <si>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</si>
  <si>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</si>
  <si>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</si>
  <si>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</si>
  <si>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</si>
  <si>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</si>
  <si>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</si>
  <si>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</si>
  <si>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</si>
  <si>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</si>
  <si>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</si>
  <si>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</si>
  <si>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</si>
  <si>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</si>
  <si>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</si>
  <si>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</si>
  <si>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</si>
  <si>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</si>
  <si>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</si>
  <si>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</si>
  <si>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</si>
  <si>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</si>
  <si>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</si>
  <si>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</si>
  <si>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</si>
  <si>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</si>
  <si>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</si>
  <si>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</si>
  <si>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</si>
  <si>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</si>
  <si>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</si>
  <si>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</si>
  <si>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</si>
  <si>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</si>
  <si>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</si>
  <si>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</si>
  <si>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</si>
  <si>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</si>
  <si>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</si>
  <si>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</si>
  <si>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</si>
  <si>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</si>
  <si>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</si>
  <si>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</si>
  <si>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</si>
  <si>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</si>
  <si>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</si>
  <si>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</si>
  <si>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</si>
  <si>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</si>
  <si>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</si>
  <si>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</si>
  <si>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</si>
  <si>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</si>
  <si>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</si>
  <si>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</si>
  <si>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</si>
  <si>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</si>
  <si>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</si>
  <si>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</si>
  <si>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</si>
  <si>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</si>
  <si>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</si>
  <si>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</si>
  <si>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</si>
  <si>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</si>
  <si>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</si>
  <si>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</si>
  <si>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</si>
  <si>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</si>
  <si>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</si>
  <si>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</si>
  <si>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</si>
  <si>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</si>
  <si>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</si>
  <si>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</si>
  <si>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</si>
  <si>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</si>
  <si>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</si>
  <si>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</si>
  <si>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</si>
  <si>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</si>
  <si>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</si>
  <si>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</si>
  <si>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</si>
  <si>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</si>
  <si>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</si>
  <si>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</si>
  <si>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</si>
  <si>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</si>
  <si>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</si>
  <si>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</si>
  <si>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</si>
  <si>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</si>
  <si>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</si>
  <si>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</si>
  <si>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</si>
  <si>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</si>
  <si>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</si>
  <si>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</si>
  <si>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</si>
  <si>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</si>
  <si>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</si>
  <si>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</si>
  <si>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</si>
  <si>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</si>
  <si>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</si>
  <si>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</si>
  <si>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</si>
  <si>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</si>
  <si>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</si>
  <si>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</si>
  <si>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</si>
  <si>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</si>
  <si>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</si>
  <si>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</si>
  <si>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</si>
  <si>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</si>
  <si>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</si>
  <si>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</si>
  <si>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</si>
  <si>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</si>
  <si>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</si>
  <si>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</si>
  <si>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</si>
  <si>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</si>
  <si>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</si>
  <si>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</si>
  <si>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</si>
  <si>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</si>
  <si>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</si>
  <si>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</si>
  <si>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</si>
  <si>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</si>
  <si>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</si>
  <si>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</si>
  <si>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</si>
  <si>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</si>
  <si>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</si>
  <si>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</si>
  <si>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</si>
  <si>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</si>
  <si>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</si>
  <si>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</si>
  <si>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</si>
  <si>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</si>
  <si>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</si>
  <si>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</si>
  <si>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</si>
  <si>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</si>
  <si>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</si>
  <si>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</si>
  <si>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</si>
  <si>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</si>
  <si>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</si>
  <si>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</si>
  <si>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</si>
  <si>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</si>
  <si>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</si>
  <si>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</si>
  <si>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</si>
  <si>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</si>
  <si>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</si>
  <si>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</si>
  <si>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</si>
  <si>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</si>
  <si>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</si>
  <si>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</si>
  <si>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</si>
  <si>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</si>
  <si>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</si>
  <si>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</si>
  <si>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</si>
  <si>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</si>
  <si>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</si>
  <si>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</si>
  <si>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</si>
  <si>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</si>
  <si>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</si>
  <si>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</si>
  <si>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</si>
  <si>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</si>
  <si>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</si>
  <si>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</si>
  <si>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</si>
  <si>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</si>
  <si>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</si>
  <si>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</si>
  <si>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</si>
  <si>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</si>
  <si>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</si>
  <si>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</si>
  <si>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</si>
  <si>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</si>
  <si>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</si>
  <si>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</si>
  <si>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</si>
  <si>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</si>
  <si>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</si>
  <si>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</si>
  <si>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</si>
  <si>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</si>
  <si>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</si>
  <si>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</si>
  <si>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</si>
  <si>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</si>
  <si>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</si>
  <si>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</si>
  <si>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</si>
  <si>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</si>
  <si>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</si>
  <si>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</si>
  <si>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</si>
  <si>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</si>
  <si>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</si>
  <si>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</si>
  <si>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</si>
  <si>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</si>
  <si>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</si>
  <si>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</si>
  <si>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</si>
  <si>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</si>
  <si>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</si>
  <si>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</si>
  <si>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</si>
  <si>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</si>
  <si>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</si>
  <si>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</si>
  <si>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</si>
  <si>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</si>
  <si>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</si>
  <si>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</si>
  <si>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</si>
  <si>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</si>
  <si>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</si>
  <si>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</si>
  <si>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</si>
  <si>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</si>
  <si>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</si>
  <si>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</si>
  <si>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</si>
  <si>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</si>
  <si>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</si>
  <si>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</si>
  <si>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</si>
  <si>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</si>
  <si>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</si>
  <si>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</si>
  <si>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</si>
  <si>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</si>
  <si>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</si>
  <si>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</si>
  <si>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</si>
  <si>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</si>
  <si>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</si>
  <si>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</si>
  <si>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</si>
  <si>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</si>
  <si>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</si>
  <si>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</si>
  <si>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</si>
  <si>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</si>
  <si>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</si>
  <si>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</si>
  <si>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</si>
  <si>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</si>
  <si>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</si>
  <si>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</si>
  <si>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</si>
  <si>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</si>
  <si>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</si>
  <si>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</si>
  <si>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</si>
  <si>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</si>
  <si>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</si>
  <si>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</si>
  <si>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</si>
  <si>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</si>
  <si>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</si>
  <si>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</si>
  <si>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</si>
  <si>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</si>
  <si>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</si>
  <si>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</si>
  <si>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</si>
  <si>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</si>
  <si>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</si>
  <si>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</si>
  <si>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</si>
  <si>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</si>
  <si>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</si>
  <si>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</si>
  <si>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</si>
  <si>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</si>
  <si>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</si>
  <si>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</si>
  <si>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</si>
  <si>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</si>
  <si>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</si>
  <si>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</si>
  <si>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</si>
  <si>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</si>
  <si>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</si>
  <si>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</si>
  <si>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</si>
  <si>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</si>
  <si>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</si>
  <si>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</si>
  <si>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</si>
  <si>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</si>
  <si>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</si>
  <si>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</si>
  <si>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</si>
  <si>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</si>
  <si>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</si>
  <si>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</si>
  <si>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</si>
  <si>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</si>
  <si>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</si>
  <si>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</si>
  <si>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</si>
  <si>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</si>
  <si>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</si>
  <si>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</si>
  <si>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</si>
  <si>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</si>
  <si>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</si>
  <si>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</si>
  <si>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</si>
  <si>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</si>
  <si>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</si>
  <si>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</si>
  <si>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</si>
  <si>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</si>
  <si>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</si>
  <si>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</si>
  <si>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</si>
  <si>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</si>
  <si>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</si>
  <si>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</si>
  <si>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</si>
  <si>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</si>
  <si>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</si>
  <si>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</si>
  <si>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</si>
  <si>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</si>
  <si>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</si>
  <si>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</si>
  <si>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</si>
  <si>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</si>
  <si>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</si>
  <si>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</si>
  <si>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</si>
  <si>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</si>
  <si>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</si>
  <si>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</si>
  <si>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</si>
  <si>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</si>
  <si>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</si>
  <si>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</si>
  <si>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</si>
  <si>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</si>
  <si>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</si>
  <si>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</si>
  <si>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</si>
  <si>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</si>
  <si>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</si>
  <si>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</si>
  <si>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</si>
  <si>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</si>
  <si>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</si>
  <si>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</si>
  <si>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</si>
  <si>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</si>
  <si>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</si>
  <si>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</si>
  <si>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</si>
  <si>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</si>
  <si>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</si>
  <si>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</si>
  <si>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</si>
  <si>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</si>
  <si>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</si>
  <si>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</si>
  <si>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</si>
  <si>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</si>
  <si>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</si>
  <si>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</si>
  <si>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</si>
  <si>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</si>
  <si>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</si>
  <si>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</si>
  <si>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</si>
  <si>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</si>
  <si>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</si>
  <si>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</si>
  <si>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</si>
  <si>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</si>
  <si>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</si>
  <si>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</si>
  <si>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</si>
  <si>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</si>
  <si>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</si>
  <si>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</si>
  <si>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</si>
  <si>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</si>
  <si>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</si>
  <si>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</si>
  <si>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</si>
  <si>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</si>
  <si>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</si>
  <si>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</si>
  <si>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</si>
  <si>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</si>
  <si>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</si>
  <si>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</si>
  <si>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</si>
  <si>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</si>
  <si>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</si>
  <si>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</si>
  <si>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</si>
  <si>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</si>
  <si>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</si>
  <si>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</si>
  <si>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</si>
  <si>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</si>
  <si>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</si>
  <si>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</si>
  <si>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</si>
  <si>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</si>
  <si>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</si>
  <si>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</si>
  <si>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</si>
  <si>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</si>
  <si>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</si>
  <si>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</si>
  <si>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</si>
  <si>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</si>
  <si>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</si>
  <si>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</si>
  <si>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</si>
  <si>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</si>
  <si>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</si>
  <si>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</si>
  <si>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</si>
  <si>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</si>
  <si>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</si>
  <si>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</si>
  <si>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</si>
  <si>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</si>
  <si>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</si>
  <si>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</si>
  <si>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</si>
  <si>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</si>
  <si>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</si>
  <si>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</si>
  <si>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</si>
  <si>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</si>
  <si>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</si>
  <si>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</si>
  <si>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</si>
  <si>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</si>
  <si>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</si>
  <si>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</si>
  <si>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</si>
  <si>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</si>
  <si>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</si>
  <si>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</si>
  <si>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</si>
  <si>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</si>
  <si>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</si>
  <si>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</si>
  <si>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</si>
  <si>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</si>
  <si>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</si>
  <si>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</si>
  <si>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</si>
  <si>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</si>
  <si>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</si>
  <si>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</si>
  <si>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</si>
  <si>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</si>
  <si>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</si>
  <si>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</si>
  <si>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</si>
  <si>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</si>
  <si>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</si>
  <si>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</si>
  <si>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</si>
  <si>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</si>
  <si>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</si>
  <si>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</si>
  <si>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</si>
  <si>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</si>
  <si>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</si>
  <si>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</si>
  <si>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</si>
  <si>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</si>
  <si>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</si>
  <si>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</si>
  <si>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</si>
  <si>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</si>
  <si>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</si>
  <si>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</si>
  <si>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</si>
  <si>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</si>
  <si>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</si>
  <si>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</si>
  <si>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</si>
  <si>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</si>
  <si>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</si>
  <si>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</si>
  <si>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</si>
  <si>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</si>
  <si>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</si>
  <si>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</si>
  <si>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</si>
  <si>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</si>
  <si>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</si>
  <si>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</si>
  <si>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</si>
  <si>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</si>
  <si>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</si>
  <si>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</si>
  <si>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</si>
  <si>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</si>
  <si>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</si>
  <si>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</si>
  <si>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</si>
  <si>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</si>
  <si>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</si>
  <si>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</si>
  <si>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</si>
  <si>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</si>
  <si>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</si>
  <si>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</si>
  <si>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</si>
  <si>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</si>
  <si>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</si>
  <si>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</si>
  <si>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</si>
  <si>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</si>
  <si>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</si>
  <si>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</si>
  <si>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</si>
  <si>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</si>
  <si>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</si>
  <si>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</si>
  <si>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</si>
  <si>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</si>
  <si>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</si>
  <si>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</si>
  <si>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</si>
  <si>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</si>
  <si>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</si>
  <si>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</si>
  <si>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</si>
  <si>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</si>
  <si>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</si>
  <si>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</si>
  <si>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</si>
  <si>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</si>
  <si>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</si>
  <si>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</si>
  <si>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</si>
  <si>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</si>
  <si>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</si>
  <si>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</si>
  <si>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</si>
  <si>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</si>
  <si>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</si>
  <si>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</si>
  <si>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</si>
  <si>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</si>
  <si>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</si>
  <si>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</si>
  <si>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</si>
  <si>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</si>
  <si>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</si>
  <si>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</si>
  <si>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</si>
  <si>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</si>
  <si>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</si>
  <si>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</si>
  <si>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</si>
  <si>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</si>
  <si>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</si>
  <si>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</si>
  <si>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</si>
  <si>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</si>
  <si>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</si>
  <si>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</si>
  <si>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</si>
  <si>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</si>
  <si>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</si>
  <si>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</si>
  <si>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</si>
  <si>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</si>
  <si>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</si>
  <si>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</si>
  <si>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</si>
  <si>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</si>
  <si>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</si>
  <si>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</si>
  <si>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</si>
  <si>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</si>
  <si>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</si>
  <si>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</si>
  <si>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</si>
  <si>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</si>
  <si>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</si>
  <si>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</si>
  <si>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</si>
  <si>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</si>
  <si>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</si>
  <si>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</si>
  <si>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</si>
  <si>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</si>
  <si>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</si>
  <si>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</si>
  <si>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</si>
  <si>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</si>
  <si>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</si>
  <si>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</si>
  <si>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</si>
  <si>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</si>
  <si>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</si>
  <si>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</si>
  <si>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</si>
  <si>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</si>
  <si>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</si>
  <si>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</si>
  <si>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</si>
  <si>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</si>
  <si>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</si>
  <si>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</si>
  <si>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</si>
  <si>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</si>
  <si>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</si>
  <si>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</si>
  <si>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</si>
  <si>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</si>
  <si>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</si>
  <si>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</si>
  <si>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</si>
  <si>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</si>
  <si>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</si>
  <si>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</si>
  <si>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</si>
  <si>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</si>
  <si>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</si>
  <si>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</si>
  <si>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</si>
  <si>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</si>
  <si>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</si>
  <si>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</si>
  <si>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</si>
  <si>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</si>
  <si>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</si>
  <si>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</si>
  <si>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</si>
  <si>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</si>
  <si>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</si>
  <si>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</si>
  <si>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</si>
  <si>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</si>
  <si>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</si>
  <si>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</si>
  <si>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</si>
  <si>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</si>
  <si>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</si>
  <si>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</si>
  <si>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</si>
  <si>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</si>
  <si>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</si>
  <si>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</si>
  <si>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</si>
  <si>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</si>
  <si>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</si>
  <si>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</si>
  <si>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</si>
  <si>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</si>
  <si>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</si>
  <si>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</si>
  <si>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</si>
  <si>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</si>
  <si>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</si>
  <si>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</si>
  <si>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</si>
  <si>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</si>
  <si>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</si>
  <si>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</si>
  <si>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</si>
  <si>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</si>
  <si>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</si>
  <si>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</si>
  <si>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</si>
  <si>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</si>
  <si>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</si>
  <si>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</si>
  <si>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</si>
  <si>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</si>
  <si>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</si>
  <si>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</si>
  <si>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</si>
  <si>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</si>
  <si>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</si>
  <si>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</si>
  <si>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</si>
  <si>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</si>
  <si>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</si>
  <si>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</si>
  <si>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</si>
  <si>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</si>
  <si>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</si>
  <si>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</si>
  <si>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</si>
  <si>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</si>
  <si>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</si>
  <si>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</si>
  <si>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</si>
  <si>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</si>
  <si>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</si>
  <si>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</si>
  <si>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</si>
  <si>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</si>
  <si>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</si>
  <si>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</si>
  <si>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</si>
  <si>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</si>
  <si>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</si>
  <si>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</si>
  <si>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</si>
  <si>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</si>
  <si>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</si>
  <si>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</si>
  <si>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</si>
  <si>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</si>
  <si>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</si>
  <si>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</si>
  <si>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</si>
  <si>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</si>
  <si>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</si>
  <si>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</si>
  <si>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</si>
  <si>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</si>
  <si>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</si>
  <si>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</si>
  <si>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</si>
  <si>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</si>
  <si>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</si>
  <si>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</si>
  <si>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</si>
  <si>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</si>
  <si>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</si>
  <si>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</si>
  <si>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</si>
  <si>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</si>
  <si>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</si>
  <si>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</si>
  <si>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</si>
  <si>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</si>
  <si>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</si>
  <si>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</si>
  <si>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</si>
  <si>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</si>
  <si>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</si>
  <si>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</si>
  <si>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</si>
  <si>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</si>
  <si>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</si>
  <si>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</si>
  <si>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</si>
  <si>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</si>
  <si>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</si>
  <si>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</si>
  <si>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</si>
  <si>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</si>
  <si>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</si>
  <si>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</si>
  <si>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</si>
  <si>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</si>
  <si>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</si>
  <si>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</si>
  <si>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</si>
  <si>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</si>
  <si>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</si>
  <si>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</si>
  <si>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</si>
  <si>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</si>
  <si>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</si>
  <si>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</si>
  <si>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</si>
  <si>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</si>
  <si>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</si>
  <si>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</si>
  <si>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</si>
  <si>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</si>
  <si>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</si>
  <si>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</si>
  <si>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</si>
  <si>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</si>
  <si>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</si>
  <si>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</si>
  <si>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</si>
  <si>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</si>
  <si>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</si>
  <si>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</si>
  <si>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</si>
  <si>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</si>
  <si>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</si>
  <si>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</si>
  <si>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</si>
  <si>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</si>
  <si>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</si>
  <si>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</si>
  <si>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</si>
  <si>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</si>
  <si>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</si>
  <si>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</si>
  <si>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</si>
  <si>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</si>
  <si>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</si>
  <si>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</si>
  <si>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</si>
  <si>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</si>
  <si>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</si>
  <si>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</si>
  <si>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</si>
  <si>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</si>
  <si>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</si>
  <si>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</si>
  <si>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</si>
  <si>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</si>
  <si>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</si>
  <si>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</si>
  <si>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</si>
  <si>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</si>
  <si>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</si>
  <si>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</si>
  <si>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</si>
  <si>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</si>
  <si>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</si>
  <si>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</si>
  <si>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</si>
  <si>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</si>
  <si>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</si>
  <si>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</si>
  <si>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</si>
  <si>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</si>
  <si>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</si>
  <si>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</si>
  <si>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</si>
  <si>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</si>
  <si>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</si>
  <si>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</si>
  <si>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</si>
  <si>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</si>
  <si>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</si>
  <si>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</si>
  <si>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</si>
  <si>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</si>
  <si>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</si>
  <si>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</si>
  <si>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</si>
  <si>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</si>
  <si>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</si>
  <si>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</si>
  <si>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</si>
  <si>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</si>
  <si>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</si>
  <si>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</si>
  <si>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</si>
  <si>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</si>
  <si>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</si>
  <si>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</si>
  <si>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</si>
  <si>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</si>
  <si>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</si>
  <si>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</si>
  <si>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</si>
  <si>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</si>
  <si>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</si>
  <si>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</si>
  <si>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</si>
  <si>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</si>
  <si>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</si>
  <si>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</si>
  <si>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</si>
  <si>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</si>
  <si>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</si>
  <si>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</si>
  <si>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</si>
  <si>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</si>
  <si>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</si>
  <si>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</si>
  <si>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</si>
  <si>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</si>
  <si>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</si>
  <si>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</si>
  <si>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</si>
  <si>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</si>
  <si>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</si>
  <si>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</si>
  <si>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</si>
  <si>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</si>
  <si>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</si>
  <si>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</si>
  <si>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</si>
  <si>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</si>
  <si>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</si>
  <si>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</si>
  <si>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</si>
  <si>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</si>
  <si>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</si>
  <si>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</si>
  <si>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</si>
  <si>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</si>
  <si>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</si>
  <si>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</si>
  <si>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</si>
  <si>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</si>
  <si>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</si>
  <si>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</si>
  <si>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</si>
  <si>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</si>
  <si>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</si>
  <si>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</si>
  <si>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</si>
  <si>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</si>
  <si>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</si>
  <si>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</si>
  <si>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</si>
  <si>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</si>
  <si>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</si>
  <si>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</si>
  <si>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</si>
  <si>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</si>
  <si>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</si>
  <si>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</si>
  <si>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</si>
  <si>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</si>
  <si>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</si>
  <si>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</si>
  <si>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</si>
  <si>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</si>
  <si>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</si>
  <si>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</si>
  <si>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</si>
  <si>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</si>
  <si>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</si>
  <si>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</si>
  <si>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</si>
  <si>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</si>
  <si>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</si>
  <si>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</si>
  <si>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</si>
  <si>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</si>
  <si>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</si>
  <si>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</si>
  <si>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</si>
  <si>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</si>
  <si>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</si>
  <si>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</si>
  <si>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</si>
  <si>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</si>
  <si>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</si>
  <si>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</si>
  <si>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</si>
  <si>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</si>
  <si>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</si>
  <si>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</si>
  <si>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</si>
  <si>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</si>
  <si>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</si>
  <si>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</si>
  <si>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</si>
  <si>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</si>
  <si>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</si>
  <si>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</si>
  <si>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</si>
  <si>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</si>
  <si>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</si>
  <si>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</si>
  <si>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</si>
  <si>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</si>
  <si>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</si>
  <si>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</si>
  <si>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</si>
  <si>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</si>
  <si>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</si>
  <si>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</si>
  <si>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</si>
  <si>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</si>
  <si>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</si>
  <si>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</si>
  <si>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</si>
  <si>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</si>
  <si>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</si>
  <si>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</si>
  <si>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</si>
  <si>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</si>
  <si>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</si>
  <si>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</si>
  <si>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</si>
  <si>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</si>
  <si>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</si>
  <si>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</si>
  <si>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</si>
  <si>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</si>
  <si>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</si>
  <si>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</si>
  <si>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</si>
  <si>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</si>
  <si>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</si>
  <si>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</si>
  <si>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</si>
  <si>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</si>
  <si>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</si>
  <si>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</si>
  <si>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</si>
  <si>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</si>
  <si>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</si>
  <si>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</si>
  <si>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</si>
  <si>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</si>
  <si>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</si>
  <si>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</si>
  <si>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</si>
  <si>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</si>
  <si>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</si>
  <si>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</si>
  <si>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</si>
  <si>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</si>
  <si>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</si>
  <si>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</si>
  <si>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</si>
  <si>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</si>
  <si>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</si>
  <si>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</si>
  <si>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</si>
  <si>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</si>
  <si>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</si>
  <si>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</si>
  <si>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</si>
  <si>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</si>
  <si>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</si>
  <si>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</si>
  <si>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</si>
  <si>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</si>
  <si>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</si>
  <si>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</si>
  <si>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</si>
  <si>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</si>
  <si>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</si>
  <si>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</si>
  <si>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</si>
  <si>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</si>
  <si>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</si>
  <si>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</si>
  <si>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</si>
  <si>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</si>
  <si>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</si>
  <si>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</si>
  <si>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</si>
  <si>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</si>
  <si>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</si>
  <si>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</si>
  <si>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</si>
  <si>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</si>
  <si>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</si>
  <si>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</si>
  <si>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</si>
  <si>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</si>
  <si>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</si>
  <si>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</si>
  <si>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</si>
  <si>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</si>
  <si>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</si>
  <si>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</si>
  <si>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</si>
  <si>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</si>
  <si>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</si>
  <si>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</si>
  <si>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</si>
  <si>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</si>
  <si>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</si>
  <si>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</si>
  <si>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</si>
  <si>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</si>
  <si>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</si>
  <si>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</si>
  <si>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</si>
  <si>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</si>
  <si>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</si>
  <si>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</si>
  <si>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</si>
  <si>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</si>
  <si>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</si>
  <si>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</si>
  <si>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</si>
  <si>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</si>
  <si>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</si>
  <si>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</si>
  <si>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</si>
  <si>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</si>
  <si>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</si>
  <si>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</si>
  <si>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</si>
  <si>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</si>
  <si>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</si>
  <si>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</si>
  <si>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</si>
  <si>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</si>
  <si>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</si>
  <si>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</si>
  <si>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</si>
  <si>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</si>
  <si>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</si>
  <si>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</si>
  <si>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</si>
  <si>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</si>
  <si>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</si>
  <si>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</si>
  <si>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</si>
  <si>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</si>
  <si>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</si>
  <si>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</si>
  <si>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</si>
  <si>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</si>
  <si>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</si>
  <si>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</si>
  <si>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</si>
  <si>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</si>
  <si>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</si>
  <si>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</si>
  <si>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</si>
  <si>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</si>
  <si>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</si>
  <si>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</si>
  <si>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</si>
  <si>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</si>
  <si>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</si>
  <si>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</si>
  <si>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</si>
  <si>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</si>
  <si>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</si>
  <si>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</si>
  <si>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</si>
  <si>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</si>
  <si>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</si>
  <si>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</si>
  <si>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</si>
  <si>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</si>
  <si>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</si>
  <si>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</si>
  <si>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</si>
  <si>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</si>
  <si>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</si>
  <si>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</si>
  <si>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</si>
  <si>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</si>
  <si>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</si>
  <si>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</si>
  <si>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</si>
  <si>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</si>
  <si>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</si>
  <si>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</si>
  <si>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</si>
  <si>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</si>
  <si>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</si>
  <si>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</si>
  <si>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</si>
  <si>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</si>
  <si>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</si>
  <si>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</si>
  <si>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</si>
  <si>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</si>
  <si>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</si>
  <si>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</si>
  <si>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</si>
  <si>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</si>
  <si>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</si>
  <si>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</si>
  <si>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</si>
  <si>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</si>
  <si>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</si>
  <si>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</si>
  <si>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</si>
  <si>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</si>
  <si>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</si>
  <si>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</si>
  <si>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</si>
  <si>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</si>
  <si>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</si>
  <si>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</si>
  <si>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</si>
  <si>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</si>
  <si>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</si>
  <si>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</si>
  <si>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</si>
  <si>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</si>
  <si>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</si>
  <si>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</si>
  <si>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</si>
  <si>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</si>
  <si>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</si>
  <si>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</si>
  <si>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</si>
  <si>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</si>
  <si>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</si>
  <si>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</si>
  <si>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</si>
  <si>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</si>
  <si>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</si>
  <si>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</si>
  <si>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</si>
  <si>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</si>
  <si>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</si>
  <si>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</si>
  <si>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</si>
  <si>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</si>
  <si>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</si>
  <si>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</si>
  <si>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</si>
  <si>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</si>
  <si>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</si>
  <si>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</si>
  <si>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</si>
  <si>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</si>
  <si>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</si>
  <si>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</si>
  <si>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</si>
  <si>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</si>
  <si>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</si>
  <si>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</si>
  <si>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</si>
  <si>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</si>
  <si>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</si>
  <si>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</si>
  <si>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</si>
  <si>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</si>
  <si>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</si>
  <si>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</si>
  <si>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</si>
  <si>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</si>
  <si>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</si>
  <si>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</si>
  <si>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</si>
  <si>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</si>
  <si>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</si>
  <si>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</si>
  <si>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</si>
  <si>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</si>
  <si>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</si>
  <si>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</si>
  <si>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</si>
  <si>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</si>
  <si>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</si>
  <si>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</si>
  <si>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</si>
  <si>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</si>
  <si>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</si>
  <si>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</si>
  <si>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</si>
  <si>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</si>
  <si>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</si>
  <si>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</si>
  <si>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</si>
  <si>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</si>
  <si>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</si>
  <si>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</si>
  <si>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</si>
  <si>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</si>
  <si>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</si>
  <si>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</si>
  <si>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</si>
  <si>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</si>
  <si>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</si>
  <si>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</si>
  <si>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</si>
  <si>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</si>
  <si>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</si>
  <si>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</si>
  <si>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</si>
  <si>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</si>
  <si>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</si>
  <si>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</si>
  <si>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</si>
  <si>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</si>
  <si>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</si>
  <si>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</si>
  <si>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</si>
  <si>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</si>
  <si>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</si>
  <si>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</si>
  <si>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</si>
  <si>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</si>
  <si>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</si>
  <si>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</si>
  <si>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</si>
  <si>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</si>
  <si>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</si>
  <si>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</si>
  <si>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</si>
  <si>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</si>
  <si>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</si>
  <si>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</si>
  <si>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</si>
  <si>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</si>
  <si>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</si>
  <si>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</si>
  <si>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</si>
  <si>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</si>
  <si>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</si>
  <si>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</si>
  <si>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</si>
  <si>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</si>
  <si>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</si>
  <si>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</si>
  <si>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</si>
  <si>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</si>
  <si>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</si>
  <si>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</si>
  <si>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</si>
  <si>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</si>
  <si>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</si>
  <si>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</si>
  <si>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</si>
  <si>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</si>
  <si>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</si>
  <si>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</si>
  <si>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</si>
  <si>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</si>
  <si>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</si>
  <si>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</si>
  <si>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</si>
  <si>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</si>
  <si>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</si>
  <si>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</si>
  <si>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</si>
  <si>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</si>
  <si>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</si>
  <si>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</si>
  <si>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</si>
  <si>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</si>
  <si>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</si>
  <si>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</si>
  <si>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</si>
  <si>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</si>
  <si>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</si>
  <si>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</si>
  <si>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</si>
  <si>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</si>
  <si>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</si>
  <si>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</si>
  <si>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</si>
  <si>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</si>
  <si>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</si>
  <si>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</si>
  <si>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</si>
  <si>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</si>
  <si>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</si>
  <si>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</si>
  <si>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</si>
  <si>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</si>
  <si>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</si>
  <si>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</si>
  <si>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</si>
  <si>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</si>
  <si>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</si>
  <si>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</si>
  <si>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</si>
  <si>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</si>
  <si>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</si>
  <si>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</si>
  <si>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</si>
  <si>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</si>
  <si>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</si>
  <si>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</si>
  <si>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</si>
  <si>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</si>
  <si>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</si>
  <si>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</si>
  <si>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</si>
  <si>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</si>
  <si>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</si>
  <si>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</si>
  <si>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</si>
  <si>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</si>
  <si>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</si>
  <si>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</si>
  <si>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</si>
  <si>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</si>
  <si>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</si>
  <si>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</si>
  <si>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</si>
  <si>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</si>
  <si>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</si>
  <si>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</si>
  <si>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</si>
  <si>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</si>
  <si>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</si>
  <si>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</si>
  <si>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</si>
  <si>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</si>
  <si>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</si>
  <si>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</si>
  <si>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</si>
  <si>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</si>
  <si>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</si>
  <si>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</si>
  <si>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</si>
  <si>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</si>
  <si>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</si>
  <si>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</si>
  <si>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</si>
  <si>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</si>
  <si>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</si>
  <si>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</si>
  <si>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</si>
  <si>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</si>
  <si>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</si>
  <si>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</si>
  <si>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</si>
  <si>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</si>
  <si>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</si>
  <si>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</si>
  <si>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</si>
  <si>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</si>
  <si>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</si>
  <si>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</si>
  <si>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</si>
  <si>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</si>
  <si>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</si>
  <si>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</si>
  <si>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</si>
  <si>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</si>
  <si>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</si>
  <si>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</si>
  <si>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</si>
  <si>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</si>
  <si>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</si>
  <si>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</si>
  <si>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</si>
  <si>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</si>
  <si>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</si>
  <si>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</si>
  <si>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</si>
  <si>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</si>
  <si>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</si>
  <si>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</si>
  <si>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</si>
  <si>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</si>
  <si>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</si>
  <si>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</si>
  <si>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</si>
  <si>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</si>
  <si>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</si>
  <si>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</si>
  <si>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</si>
  <si>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</si>
  <si>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</si>
  <si>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</si>
  <si>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</si>
  <si>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</si>
  <si>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</si>
  <si>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</si>
  <si>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</si>
  <si>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</si>
  <si>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</si>
  <si>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</si>
  <si>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</si>
  <si>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</si>
  <si>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</si>
  <si>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</si>
  <si>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</si>
  <si>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</si>
  <si>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</si>
  <si>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</si>
  <si>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</si>
  <si>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</si>
  <si>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</si>
  <si>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</si>
  <si>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</si>
  <si>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</si>
  <si>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</si>
  <si>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</si>
  <si>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</si>
  <si>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</si>
  <si>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</si>
  <si>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</si>
  <si>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</si>
  <si>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</si>
  <si>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</si>
  <si>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</si>
  <si>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</si>
  <si>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</si>
  <si>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</si>
  <si>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</si>
  <si>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</si>
  <si>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</si>
  <si>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</si>
  <si>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</si>
  <si>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</si>
  <si>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</si>
  <si>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</si>
  <si>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</si>
  <si>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</si>
  <si>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</si>
  <si>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</si>
  <si>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</si>
  <si>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</si>
  <si>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</si>
  <si>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</si>
  <si>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</si>
  <si>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</si>
  <si>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</si>
  <si>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</si>
  <si>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</si>
  <si>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</si>
  <si>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</si>
  <si>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</si>
  <si>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</si>
  <si>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</si>
  <si>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</si>
  <si>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</si>
  <si>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</si>
  <si>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</si>
  <si>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</si>
  <si>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</si>
  <si>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</si>
  <si>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</si>
  <si>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</si>
  <si>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</si>
  <si>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</si>
  <si>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</si>
  <si>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</si>
  <si>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</si>
  <si>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</si>
  <si>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</si>
  <si>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</si>
  <si>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</si>
  <si>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</si>
  <si>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</si>
  <si>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</si>
  <si>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</si>
  <si>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</si>
  <si>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</si>
  <si>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</si>
  <si>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</si>
  <si>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</si>
  <si>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</si>
  <si>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</si>
  <si>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</si>
  <si>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</si>
  <si>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</si>
  <si>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</si>
  <si>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</si>
  <si>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</si>
  <si>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</si>
  <si>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</si>
  <si>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</si>
  <si>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</si>
  <si>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</si>
  <si>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</si>
  <si>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</si>
  <si>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</si>
  <si>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</si>
  <si>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</si>
  <si>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</si>
  <si>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</si>
  <si>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</si>
  <si>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</si>
  <si>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</si>
  <si>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</si>
  <si>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</si>
  <si>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</si>
  <si>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</si>
  <si>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</si>
  <si>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</si>
  <si>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</si>
  <si>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</si>
  <si>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</si>
  <si>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</si>
  <si>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</si>
  <si>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</si>
  <si>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</si>
  <si>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</si>
  <si>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</si>
  <si>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</si>
  <si>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</si>
  <si>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</si>
  <si>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</si>
  <si>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</si>
  <si>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</si>
  <si>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</si>
  <si>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</si>
  <si>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</si>
  <si>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</si>
  <si>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</si>
  <si>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</si>
  <si>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</si>
  <si>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</si>
  <si>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</si>
  <si>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</si>
  <si>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</si>
  <si>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</si>
  <si>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</si>
  <si>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</si>
  <si>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</si>
  <si>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</si>
  <si>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</si>
  <si>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</si>
  <si>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</si>
  <si>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</si>
  <si>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</si>
  <si>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</si>
  <si>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</si>
  <si>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</si>
  <si>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</si>
  <si>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</si>
  <si>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</si>
  <si>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</si>
  <si>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</si>
  <si>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</si>
  <si>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</si>
  <si>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</si>
  <si>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</si>
  <si>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</si>
  <si>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</si>
  <si>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</si>
  <si>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</si>
  <si>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</si>
  <si>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</si>
  <si>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</si>
  <si>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</si>
  <si>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</si>
  <si>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</si>
  <si>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</si>
  <si>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</si>
  <si>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</si>
  <si>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</si>
  <si>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</si>
  <si>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</si>
  <si>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</si>
  <si>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</si>
  <si>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</si>
  <si>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</si>
  <si>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</si>
  <si>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</si>
  <si>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</si>
  <si>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</si>
  <si>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</si>
  <si>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</si>
  <si>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</si>
  <si>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</si>
  <si>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</si>
  <si>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</si>
  <si>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</si>
  <si>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</si>
  <si>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</si>
  <si>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</si>
  <si>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</si>
  <si>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</si>
  <si>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</si>
  <si>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</si>
  <si>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</si>
  <si>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</si>
  <si>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</si>
  <si>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</si>
  <si>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</si>
  <si>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</si>
  <si>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</si>
  <si>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</si>
  <si>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</si>
  <si>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</si>
  <si>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</si>
  <si>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</si>
  <si>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</si>
  <si>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</si>
  <si>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</si>
  <si>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</si>
  <si>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</si>
  <si>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</si>
  <si>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</si>
  <si>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</si>
  <si>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</si>
  <si>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</si>
  <si>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</si>
  <si>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</si>
  <si>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</si>
  <si>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</si>
  <si>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</si>
  <si>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</si>
  <si>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</si>
  <si>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</si>
  <si>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</si>
  <si>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</si>
  <si>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</si>
  <si>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</si>
  <si>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</si>
  <si>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</si>
  <si>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</si>
  <si>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</si>
  <si>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</si>
  <si>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</si>
  <si>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</si>
  <si>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</si>
  <si>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</si>
  <si>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</si>
  <si>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</si>
  <si>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</si>
  <si>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</si>
  <si>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</si>
  <si>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</si>
  <si>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</si>
  <si>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</si>
  <si>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</si>
  <si>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</si>
  <si>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</si>
  <si>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</si>
  <si>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</si>
  <si>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</si>
  <si>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</si>
  <si>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</si>
  <si>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</si>
  <si>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</si>
  <si>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</si>
  <si>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</si>
  <si>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</si>
  <si>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</si>
  <si>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</si>
  <si>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</si>
  <si>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</si>
  <si>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</si>
  <si>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</si>
  <si>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</si>
  <si>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</si>
  <si>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</si>
  <si>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</si>
  <si>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</si>
  <si>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</si>
  <si>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</si>
  <si>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</si>
  <si>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</si>
  <si>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</si>
  <si>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</si>
  <si>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</si>
  <si>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</si>
  <si>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</si>
  <si>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</si>
  <si>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</si>
  <si>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</si>
  <si>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</si>
  <si>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</si>
  <si>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</si>
  <si>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</si>
  <si>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</si>
  <si>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</si>
  <si>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</si>
  <si>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</si>
  <si>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</si>
  <si>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</si>
  <si>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</si>
  <si>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</si>
  <si>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</si>
  <si>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</si>
  <si>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</si>
  <si>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</si>
  <si>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</si>
  <si>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</si>
  <si>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</si>
  <si>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</si>
  <si>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</si>
  <si>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</si>
  <si>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</si>
  <si>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</si>
  <si>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</si>
  <si>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</si>
  <si>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</si>
  <si>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</si>
  <si>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</si>
  <si>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</si>
  <si>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</si>
  <si>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</si>
  <si>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</si>
  <si>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</si>
  <si>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</si>
  <si>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</si>
  <si>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</si>
  <si>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</si>
  <si>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</si>
  <si>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</si>
  <si>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</si>
  <si>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</si>
  <si>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</si>
  <si>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</si>
  <si>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</si>
  <si>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</si>
  <si>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</si>
  <si>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</si>
  <si>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</si>
  <si>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</si>
  <si>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</si>
  <si>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</si>
  <si>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</si>
  <si>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</si>
  <si>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</si>
  <si>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</si>
  <si>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</si>
  <si>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</si>
  <si>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</si>
  <si>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</si>
  <si>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</si>
  <si>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</si>
  <si>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</si>
  <si>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</si>
  <si>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</si>
  <si>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</si>
  <si>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</si>
  <si>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</si>
  <si>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</si>
  <si>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</si>
  <si>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</si>
  <si>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</si>
  <si>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</si>
  <si>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</si>
  <si>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</si>
  <si>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</si>
  <si>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</si>
  <si>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</si>
  <si>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</si>
  <si>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</si>
  <si>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</si>
  <si>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</si>
  <si>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</si>
  <si>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</si>
  <si>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</si>
  <si>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</si>
  <si>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</si>
  <si>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</si>
  <si>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</si>
  <si>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</si>
  <si>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</si>
  <si>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</si>
  <si>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</si>
  <si>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</si>
  <si>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</si>
  <si>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</si>
  <si>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</si>
  <si>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</si>
  <si>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</si>
  <si>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</si>
  <si>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</si>
  <si>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</si>
  <si>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</si>
  <si>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</si>
  <si>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</si>
  <si>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</si>
  <si>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</si>
  <si>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</si>
  <si>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</si>
  <si>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</si>
  <si>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</si>
  <si>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</si>
  <si>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</si>
  <si>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</si>
  <si>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</si>
  <si>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</si>
  <si>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</si>
  <si>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</si>
  <si>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</si>
  <si>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</si>
  <si>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</si>
  <si>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</si>
  <si>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</si>
  <si>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</si>
  <si>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</si>
  <si>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</si>
  <si>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</si>
  <si>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</si>
  <si>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</si>
  <si>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</si>
  <si>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</si>
  <si>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</si>
  <si>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</si>
  <si>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</si>
  <si>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</si>
  <si>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</si>
  <si>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</si>
  <si>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</si>
  <si>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</si>
  <si>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</si>
  <si>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</si>
  <si>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</si>
  <si>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</si>
  <si>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</si>
  <si>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</si>
  <si>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</si>
  <si>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</si>
  <si>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</si>
  <si>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</si>
  <si>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</si>
  <si>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</si>
  <si>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</si>
  <si>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</si>
  <si>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</si>
  <si>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</si>
  <si>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</si>
  <si>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</si>
  <si>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</si>
  <si>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</si>
  <si>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</si>
  <si>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</si>
  <si>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</si>
  <si>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</si>
  <si>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</si>
  <si>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</si>
  <si>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</si>
  <si>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</si>
  <si>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</si>
  <si>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</si>
  <si>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</si>
  <si>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</si>
  <si>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</si>
  <si>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</si>
  <si>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</si>
  <si>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</si>
  <si>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</si>
  <si>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</si>
  <si>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</si>
  <si>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</si>
  <si>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</si>
  <si>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</si>
  <si>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</si>
  <si>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</si>
  <si>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</si>
  <si>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</si>
  <si>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</si>
  <si>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</si>
  <si>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</si>
  <si>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</si>
  <si>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</si>
  <si>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</si>
  <si>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</si>
  <si>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</si>
  <si>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</si>
  <si>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</si>
  <si>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</si>
  <si>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</si>
  <si>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</si>
  <si>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</si>
  <si>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</si>
  <si>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</si>
  <si>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</si>
  <si>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</si>
  <si>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</si>
  <si>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</si>
  <si>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</si>
  <si>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</si>
  <si>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</si>
  <si>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</si>
  <si>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</si>
  <si>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</si>
  <si>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</si>
  <si>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</si>
  <si>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</si>
  <si>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</si>
  <si>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</si>
  <si>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</si>
  <si>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</si>
  <si>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</si>
  <si>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</si>
  <si>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</si>
  <si>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</si>
  <si>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</si>
  <si>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</si>
  <si>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</si>
  <si>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</si>
  <si>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</si>
  <si>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</si>
  <si>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</si>
  <si>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</si>
  <si>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</si>
  <si>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</si>
  <si>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</si>
  <si>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</si>
  <si>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</si>
  <si>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</si>
  <si>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</si>
  <si>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</si>
  <si>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</si>
  <si>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</si>
  <si>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</si>
  <si>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</si>
  <si>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</si>
  <si>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</si>
  <si>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</si>
  <si>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</si>
  <si>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</si>
  <si>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</si>
  <si>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</si>
  <si>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</si>
  <si>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</si>
  <si>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</si>
  <si>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</si>
  <si>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</si>
  <si>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</si>
  <si>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</si>
  <si>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</si>
  <si>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</si>
  <si>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</si>
  <si>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</si>
  <si>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</si>
  <si>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</si>
  <si>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</si>
  <si>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</si>
  <si>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</si>
  <si>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</si>
  <si>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</si>
  <si>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</si>
  <si>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</si>
  <si>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</si>
  <si>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</si>
  <si>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</si>
  <si>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</si>
  <si>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</si>
  <si>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</si>
  <si>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</si>
  <si>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</si>
  <si>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</si>
  <si>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</si>
  <si>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</si>
  <si>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</si>
  <si>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</si>
  <si>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</si>
  <si>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</si>
  <si>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</si>
  <si>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</si>
  <si>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</si>
  <si>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</si>
  <si>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</si>
  <si>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</si>
  <si>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</si>
  <si>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</si>
  <si>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</si>
  <si>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</si>
  <si>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</si>
  <si>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</si>
  <si>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</si>
  <si>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</si>
  <si>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</si>
  <si>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</si>
  <si>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</si>
  <si>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</si>
  <si>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</si>
  <si>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</si>
  <si>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</si>
  <si>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</si>
  <si>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</si>
  <si>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</si>
  <si>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</si>
  <si>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</si>
  <si>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</si>
  <si>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</si>
  <si>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</si>
  <si>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</si>
  <si>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</si>
  <si>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</si>
  <si>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</si>
  <si>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</si>
  <si>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</si>
  <si>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</si>
  <si>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</si>
  <si>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</si>
  <si>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</si>
  <si>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</si>
  <si>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</si>
  <si>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</si>
  <si>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</si>
  <si>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</si>
  <si>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</si>
  <si>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</si>
  <si>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</si>
  <si>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</si>
  <si>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</si>
  <si>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</si>
  <si>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</si>
  <si>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</si>
  <si>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</si>
  <si>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</si>
  <si>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</si>
  <si>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</si>
  <si>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</si>
  <si>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</si>
  <si>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</si>
  <si>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</si>
  <si>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</si>
  <si>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</si>
  <si>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</si>
  <si>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</si>
  <si>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</si>
  <si>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</si>
  <si>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</si>
  <si>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</si>
  <si>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</si>
  <si>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</si>
  <si>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</si>
  <si>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</si>
  <si>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</si>
  <si>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</si>
  <si>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</si>
  <si>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</si>
  <si>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</si>
  <si>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</si>
  <si>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</si>
  <si>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</si>
  <si>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</si>
  <si>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</si>
  <si>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</si>
  <si>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</si>
  <si>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</si>
  <si>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</si>
  <si>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</si>
  <si>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</si>
  <si>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</si>
  <si>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</si>
  <si>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</si>
  <si>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</si>
  <si>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</si>
  <si>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</si>
  <si>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</si>
  <si>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</si>
  <si>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</si>
  <si>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</si>
  <si>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</si>
  <si>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</si>
  <si>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</si>
  <si>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</si>
  <si>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</si>
  <si>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</si>
  <si>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</si>
  <si>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</si>
  <si>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</si>
  <si>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</si>
  <si>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</si>
  <si>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</si>
  <si>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</si>
  <si>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</si>
  <si>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</si>
  <si>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</si>
  <si>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</si>
  <si>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</si>
  <si>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</si>
  <si>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</si>
  <si>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</si>
  <si>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</si>
  <si>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</si>
  <si>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</si>
  <si>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</si>
  <si>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</si>
  <si>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</si>
  <si>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</si>
  <si>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</si>
  <si>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</si>
  <si>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</si>
  <si>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</si>
  <si>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</si>
  <si>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</si>
  <si>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</si>
  <si>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</si>
  <si>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</si>
  <si>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</si>
  <si>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</si>
  <si>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</si>
  <si>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</si>
  <si>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</si>
  <si>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</si>
  <si>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</si>
  <si>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</si>
  <si>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</si>
  <si>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</si>
  <si>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</si>
  <si>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</si>
  <si>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</si>
  <si>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</si>
  <si>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</si>
  <si>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</si>
  <si>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</si>
  <si>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</si>
  <si>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</si>
  <si>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</si>
  <si>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</si>
  <si>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</si>
  <si>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</si>
  <si>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</si>
  <si>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</si>
  <si>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</si>
  <si>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</si>
  <si>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</si>
  <si>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</si>
  <si>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</si>
  <si>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</si>
  <si>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</si>
  <si>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</si>
  <si>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</si>
  <si>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</si>
  <si>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</si>
  <si>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</si>
  <si>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</si>
  <si>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</si>
  <si>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</si>
  <si>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</si>
  <si>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</si>
  <si>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</si>
  <si>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</si>
  <si>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</si>
  <si>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</si>
  <si>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</si>
  <si>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</si>
  <si>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</si>
  <si>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</si>
  <si>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</si>
  <si>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</si>
  <si>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</si>
  <si>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</si>
  <si>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</si>
  <si>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</si>
  <si>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</si>
  <si>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</si>
  <si>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</si>
  <si>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</si>
  <si>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</si>
  <si>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</si>
  <si>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</si>
  <si>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</si>
  <si>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</si>
  <si>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</si>
  <si>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</si>
  <si>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</si>
  <si>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</si>
  <si>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</si>
  <si>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</si>
  <si>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</si>
  <si>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</si>
  <si>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</si>
  <si>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</si>
  <si>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</si>
  <si>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</si>
  <si>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</si>
  <si>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</si>
  <si>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</si>
  <si>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</si>
  <si>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</si>
  <si>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</si>
  <si>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</si>
  <si>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</si>
  <si>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</si>
  <si>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</si>
  <si>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</si>
  <si>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</si>
  <si>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</si>
  <si>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</si>
  <si>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</si>
  <si>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</si>
  <si>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</si>
  <si>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</si>
  <si>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</si>
  <si>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</si>
  <si>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</si>
  <si>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</si>
  <si>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</si>
  <si>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</si>
  <si>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</si>
  <si>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</si>
  <si>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</si>
  <si>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</si>
  <si>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</si>
  <si>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</si>
  <si>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</si>
  <si>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</si>
  <si>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</si>
  <si>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</si>
  <si>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</si>
  <si>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</si>
  <si>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</si>
  <si>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</si>
  <si>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</si>
  <si>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</si>
  <si>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</si>
  <si>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</si>
  <si>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</si>
  <si>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</si>
  <si>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</si>
  <si>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</si>
  <si>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</si>
  <si>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</si>
  <si>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</si>
  <si>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</si>
  <si>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</si>
  <si>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</si>
  <si>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</si>
  <si>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</si>
  <si>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</si>
  <si>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</si>
  <si>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</si>
  <si>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</si>
  <si>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</si>
  <si>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</si>
  <si>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</si>
  <si>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</si>
  <si>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</si>
  <si>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</si>
  <si>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</si>
  <si>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</si>
  <si>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</si>
  <si>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</si>
  <si>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</si>
  <si>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</si>
  <si>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</si>
  <si>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</si>
  <si>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</si>
  <si>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</si>
  <si>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</si>
  <si>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</si>
  <si>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</si>
  <si>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</si>
  <si>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</si>
  <si>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</si>
  <si>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</si>
  <si>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</si>
  <si>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</si>
  <si>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</si>
  <si>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</si>
  <si>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</si>
  <si>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</si>
  <si>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</si>
  <si>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</si>
  <si>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</si>
  <si>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</si>
  <si>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</si>
  <si>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</si>
  <si>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</si>
  <si>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</si>
  <si>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</si>
  <si>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</si>
  <si>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</si>
  <si>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</si>
  <si>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</si>
  <si>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</si>
  <si>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</si>
  <si>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</si>
  <si>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</si>
  <si>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</si>
  <si>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</si>
  <si>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</si>
  <si>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</si>
  <si>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</si>
  <si>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</si>
  <si>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</si>
  <si>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</si>
  <si>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</si>
  <si>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</si>
  <si>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</si>
  <si>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</si>
  <si>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</si>
  <si>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</si>
  <si>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</si>
  <si>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</si>
  <si>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</si>
  <si>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</si>
  <si>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</si>
  <si>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</si>
  <si>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</si>
  <si>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</si>
  <si>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</si>
  <si>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</si>
  <si>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</si>
  <si>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</si>
  <si>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</si>
  <si>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</si>
  <si>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</si>
  <si>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</si>
  <si>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</si>
  <si>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</si>
  <si>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</si>
  <si>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</si>
  <si>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</si>
  <si>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</si>
  <si>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</si>
  <si>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</si>
  <si>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</si>
  <si>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</si>
  <si>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</si>
  <si>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</si>
  <si>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</si>
  <si>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</si>
  <si>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</si>
  <si>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</si>
  <si>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</si>
  <si>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</si>
  <si>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</si>
  <si>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</si>
  <si>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</si>
  <si>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</si>
  <si>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</si>
  <si>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</si>
  <si>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</si>
  <si>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</si>
  <si>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</si>
  <si>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</si>
  <si>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</si>
  <si>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</si>
  <si>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</si>
  <si>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</si>
  <si>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</si>
  <si>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</si>
  <si>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</si>
  <si>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</si>
  <si>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</si>
  <si>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</si>
  <si>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</si>
  <si>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</si>
  <si>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</si>
  <si>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</si>
  <si>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</si>
  <si>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</si>
  <si>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</si>
  <si>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</si>
  <si>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</si>
  <si>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</si>
  <si>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</si>
  <si>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</si>
  <si>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</si>
  <si>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</si>
  <si>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</si>
  <si>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</si>
  <si>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</si>
  <si>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</si>
  <si>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</si>
  <si>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</si>
  <si>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</si>
  <si>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</si>
  <si>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</si>
  <si>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</si>
  <si>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</si>
  <si>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</si>
  <si>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</si>
  <si>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</si>
  <si>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</si>
  <si>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</si>
  <si>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</si>
  <si>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</si>
  <si>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</si>
  <si>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</si>
  <si>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</si>
  <si>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</si>
  <si>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</si>
  <si>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</si>
  <si>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</si>
  <si>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</si>
  <si>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</si>
  <si>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</si>
  <si>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</si>
  <si>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</si>
  <si>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</si>
  <si>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</si>
  <si>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</si>
  <si>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</si>
  <si>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</si>
  <si>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</si>
  <si>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</si>
  <si>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</si>
  <si>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</si>
  <si>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</si>
  <si>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</si>
  <si>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</si>
  <si>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</si>
  <si>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</si>
  <si>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</si>
  <si>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</si>
  <si>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</si>
  <si>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</si>
  <si>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</si>
  <si>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</si>
  <si>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</si>
  <si>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</si>
  <si>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</si>
  <si>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</si>
  <si>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</si>
  <si>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</si>
  <si>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</si>
  <si>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</si>
  <si>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</si>
  <si>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</si>
  <si>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</si>
  <si>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</si>
  <si>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</si>
  <si>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</si>
  <si>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</si>
  <si>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</si>
  <si>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</si>
  <si>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</si>
  <si>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</si>
  <si>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</si>
  <si>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</si>
  <si>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</si>
  <si>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</si>
  <si>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</si>
  <si>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</si>
  <si>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</si>
  <si>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</si>
  <si>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</si>
  <si>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</si>
  <si>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</si>
  <si>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</si>
  <si>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</si>
  <si>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</si>
  <si>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</si>
  <si>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</si>
  <si>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</si>
  <si>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</si>
  <si>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</si>
  <si>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</si>
  <si>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</si>
  <si>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</si>
  <si>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</si>
  <si>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</si>
  <si>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</si>
  <si>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</si>
  <si>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</si>
  <si>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</si>
  <si>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</si>
  <si>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</si>
  <si>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</si>
  <si>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</si>
  <si>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</si>
  <si>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</si>
  <si>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</si>
  <si>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</si>
  <si>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</si>
  <si>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</si>
  <si>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</si>
  <si>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</si>
  <si>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</si>
  <si>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</si>
  <si>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</si>
  <si>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</si>
  <si>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</si>
  <si>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</si>
  <si>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</si>
  <si>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</si>
  <si>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</si>
  <si>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</si>
  <si>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</si>
  <si>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</si>
  <si>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</si>
  <si>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</si>
  <si>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</si>
  <si>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</si>
  <si>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</si>
  <si>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</si>
  <si>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</si>
  <si>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</si>
  <si>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</si>
  <si>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</si>
  <si>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</si>
  <si>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</si>
  <si>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</si>
  <si>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</si>
  <si>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</si>
  <si>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</si>
  <si>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</si>
  <si>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</si>
  <si>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</si>
  <si>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</si>
  <si>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</si>
  <si>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</si>
  <si>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</si>
  <si>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</si>
  <si>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</si>
  <si>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</si>
  <si>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</si>
  <si>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</si>
  <si>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</si>
  <si>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</si>
  <si>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</si>
  <si>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</si>
  <si>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</si>
  <si>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</si>
  <si>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</si>
  <si>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</si>
  <si>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</si>
  <si>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</si>
  <si>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</si>
  <si>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</si>
  <si>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</si>
  <si>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</si>
  <si>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</si>
  <si>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</si>
  <si>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</si>
  <si>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</si>
  <si>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</si>
  <si>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</si>
  <si>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</si>
  <si>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</si>
  <si>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</si>
  <si>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</si>
  <si>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</si>
  <si>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</si>
  <si>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</si>
  <si>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</si>
  <si>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</si>
  <si>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</si>
  <si>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</si>
  <si>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</si>
  <si>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</si>
  <si>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</si>
  <si>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</si>
  <si>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</si>
  <si>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</si>
  <si>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</si>
  <si>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</si>
  <si>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</si>
  <si>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</si>
  <si>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</si>
  <si>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</si>
  <si>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</si>
  <si>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</si>
  <si>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</si>
  <si>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</si>
  <si>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</si>
  <si>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</si>
  <si>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</si>
  <si>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</si>
  <si>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</si>
  <si>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</si>
  <si>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</si>
  <si>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</si>
  <si>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</si>
  <si>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</si>
  <si>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</si>
  <si>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</si>
  <si>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</si>
  <si>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</si>
  <si>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</si>
  <si>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</si>
  <si>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</si>
  <si>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</si>
  <si>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</si>
  <si>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</si>
  <si>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</si>
  <si>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</si>
  <si>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</si>
  <si>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</si>
  <si>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</si>
  <si>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</si>
  <si>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</si>
  <si>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</si>
  <si>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</si>
  <si>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</si>
  <si>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</si>
  <si>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</si>
  <si>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</si>
  <si>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</si>
  <si>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</si>
  <si>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</si>
  <si>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</si>
  <si>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</si>
  <si>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</si>
  <si>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</si>
  <si>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</si>
  <si>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</si>
  <si>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</si>
  <si>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</si>
  <si>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</si>
  <si>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</si>
  <si>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</si>
  <si>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</si>
  <si>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</si>
  <si>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</si>
  <si>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</si>
  <si>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</si>
  <si>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</si>
  <si>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</si>
  <si>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</si>
  <si>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</si>
  <si>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</si>
  <si>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</si>
  <si>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</si>
  <si>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</si>
  <si>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</si>
  <si>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</si>
  <si>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</si>
  <si>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</si>
  <si>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</si>
  <si>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</si>
  <si>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</si>
  <si>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</si>
  <si>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</si>
  <si>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</si>
  <si>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</si>
  <si>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</si>
  <si>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</si>
  <si>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</si>
  <si>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</si>
  <si>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</si>
  <si>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</si>
  <si>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</si>
  <si>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</si>
  <si>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</si>
  <si>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</si>
  <si>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</si>
  <si>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</si>
  <si>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</si>
  <si>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</si>
  <si>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</si>
  <si>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</si>
  <si>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</si>
  <si>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</si>
  <si>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</si>
  <si>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</si>
  <si>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</si>
  <si>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</si>
  <si>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</si>
  <si>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</si>
  <si>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</si>
  <si>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</si>
  <si>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</si>
  <si>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</si>
  <si>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</si>
  <si>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</si>
  <si>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</si>
  <si>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</si>
  <si>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</si>
  <si>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</si>
  <si>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</si>
  <si>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</si>
  <si>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</si>
  <si>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</si>
  <si>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</si>
  <si>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</si>
  <si>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</si>
  <si>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</si>
  <si>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</si>
  <si>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</si>
  <si>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</si>
  <si>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</si>
  <si>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</si>
  <si>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</si>
  <si>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</si>
  <si>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</si>
  <si>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</si>
  <si>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</si>
  <si>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</si>
  <si>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</si>
  <si>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</si>
  <si>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</si>
  <si>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</si>
  <si>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</si>
  <si>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</si>
  <si>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</si>
  <si>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</si>
  <si>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</si>
  <si>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</si>
  <si>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</si>
  <si>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</si>
  <si>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</si>
  <si>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</si>
  <si>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</si>
  <si>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</si>
  <si>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</si>
  <si>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</si>
  <si>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</si>
  <si>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</si>
  <si>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</si>
  <si>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</si>
  <si>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</si>
  <si>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</si>
  <si>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</si>
  <si>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</si>
  <si>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</si>
  <si>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</si>
  <si>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</si>
  <si>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</si>
  <si>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</si>
  <si>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</si>
  <si>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</si>
  <si>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</si>
  <si>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</si>
  <si>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</si>
  <si>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</si>
  <si>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</si>
  <si>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</si>
  <si>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</si>
  <si>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</si>
  <si>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</si>
  <si>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</si>
  <si>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</si>
  <si>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</si>
  <si>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</si>
  <si>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</si>
  <si>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</si>
  <si>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</si>
  <si>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</si>
  <si>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</si>
  <si>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</si>
  <si>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</si>
  <si>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</si>
  <si>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</si>
  <si>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</si>
  <si>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</si>
  <si>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</si>
  <si>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</si>
  <si>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</si>
  <si>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</si>
  <si>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</si>
  <si>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</si>
  <si>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</si>
  <si>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</si>
  <si>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</si>
  <si>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</si>
  <si>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</si>
  <si>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</si>
  <si>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</si>
  <si>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</si>
  <si>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</si>
  <si>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</si>
  <si>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</si>
  <si>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</si>
  <si>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</si>
  <si>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</si>
  <si>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</si>
  <si>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</si>
  <si>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</si>
  <si>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</si>
  <si>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</si>
  <si>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</si>
  <si>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</si>
  <si>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</si>
  <si>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</si>
  <si>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</si>
  <si>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</si>
  <si>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</si>
  <si>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</si>
  <si>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</si>
  <si>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</si>
  <si>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</si>
  <si>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</si>
  <si>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</si>
  <si>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</si>
  <si>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</si>
  <si>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</si>
  <si>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</si>
  <si>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</si>
  <si>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</si>
  <si>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</si>
  <si>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</si>
  <si>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</si>
  <si>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</si>
  <si>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</si>
  <si>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</si>
  <si>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</si>
  <si>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</si>
  <si>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</si>
  <si>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</si>
  <si>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</si>
  <si>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</si>
  <si>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</si>
  <si>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</si>
  <si>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</si>
  <si>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</si>
  <si>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</si>
  <si>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</si>
  <si>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</si>
  <si>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</si>
  <si>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</si>
  <si>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</si>
  <si>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</si>
  <si>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</si>
  <si>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</si>
  <si>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</si>
  <si>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</si>
  <si>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</si>
  <si>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</si>
  <si>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</si>
  <si>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</si>
  <si>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</si>
  <si>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</si>
  <si>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</si>
  <si>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</si>
  <si>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</si>
  <si>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</si>
  <si>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</si>
  <si>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</si>
  <si>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</si>
  <si>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</si>
  <si>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</si>
  <si>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</si>
  <si>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</si>
  <si>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</si>
  <si>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</si>
  <si>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</si>
  <si>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</si>
  <si>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</si>
  <si>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</si>
  <si>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</si>
  <si>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</si>
  <si>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</si>
  <si>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</si>
  <si>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</si>
  <si>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</si>
  <si>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</si>
  <si>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</si>
  <si>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</si>
  <si>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</si>
  <si>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</si>
  <si>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</si>
  <si>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</si>
  <si>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</si>
  <si>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</si>
  <si>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</si>
  <si>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</si>
  <si>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</si>
  <si>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</si>
  <si>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</si>
  <si>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</si>
  <si>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</si>
  <si>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</si>
  <si>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</si>
  <si>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</si>
  <si>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</si>
  <si>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</si>
  <si>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</si>
  <si>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</si>
  <si>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</si>
  <si>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</si>
  <si>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</si>
  <si>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</si>
  <si>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</si>
  <si>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</si>
  <si>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</si>
  <si>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</si>
  <si>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</si>
  <si>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</si>
  <si>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</si>
  <si>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</si>
  <si>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</si>
  <si>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</si>
  <si>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</si>
  <si>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</si>
  <si>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</si>
  <si>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</si>
  <si>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</si>
  <si>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</si>
  <si>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</si>
  <si>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</si>
  <si>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</si>
  <si>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</si>
  <si>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</si>
  <si>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</si>
  <si>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</si>
  <si>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</si>
  <si>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</si>
  <si>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</si>
  <si>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</si>
  <si>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</si>
  <si>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</si>
  <si>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</si>
  <si>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</si>
  <si>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</si>
  <si>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</si>
  <si>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</si>
  <si>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</si>
  <si>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</si>
  <si>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</si>
  <si>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</si>
  <si>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</si>
  <si>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</si>
  <si>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</si>
  <si>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</si>
  <si>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</si>
  <si>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</si>
  <si>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</si>
  <si>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</si>
  <si>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</si>
  <si>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</si>
  <si>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</si>
  <si>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</si>
  <si>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</si>
  <si>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</si>
  <si>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</si>
  <si>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</si>
  <si>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</si>
  <si>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</si>
  <si>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</si>
  <si>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</si>
  <si>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</si>
  <si>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</si>
  <si>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</si>
  <si>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</si>
  <si>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</si>
  <si>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</si>
  <si>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</si>
  <si>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</si>
  <si>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</si>
  <si>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</si>
  <si>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</si>
  <si>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</si>
  <si>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</si>
  <si>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</si>
  <si>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</si>
  <si>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</si>
  <si>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</si>
  <si>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</si>
  <si>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</si>
  <si>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</si>
  <si>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</si>
  <si>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</si>
  <si>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</si>
  <si>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</si>
  <si>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</si>
  <si>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</si>
  <si>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</si>
  <si>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</si>
  <si>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</si>
  <si>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</si>
  <si>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</si>
  <si>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</si>
  <si>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</si>
  <si>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</si>
  <si>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</si>
  <si>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</si>
  <si>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</si>
  <si>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</si>
  <si>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</si>
  <si>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</si>
  <si>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</si>
  <si>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</si>
  <si>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</si>
  <si>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</si>
  <si>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</si>
  <si>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</si>
  <si>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</si>
  <si>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</si>
  <si>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</si>
  <si>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</si>
  <si>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</si>
  <si>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</si>
  <si>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</si>
  <si>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</si>
  <si>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</si>
  <si>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</si>
  <si>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</si>
  <si>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</si>
  <si>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</si>
  <si>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</si>
  <si>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</si>
  <si>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</si>
  <si>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</si>
  <si>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</si>
  <si>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</si>
  <si>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</si>
  <si>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</si>
  <si>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</si>
  <si>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</si>
  <si>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</si>
  <si>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</si>
  <si>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</si>
  <si>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</si>
  <si>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</si>
  <si>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</si>
  <si>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</si>
  <si>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</si>
  <si>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</si>
  <si>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</si>
  <si>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</si>
  <si>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</si>
  <si>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</si>
  <si>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</si>
  <si>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</si>
  <si>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</si>
  <si>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</si>
  <si>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</si>
  <si>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</si>
  <si>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</si>
  <si>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</si>
  <si>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</si>
  <si>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</si>
  <si>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</si>
  <si>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</si>
  <si>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</si>
  <si>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</si>
  <si>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</si>
  <si>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</si>
  <si>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</si>
  <si>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</si>
  <si>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</si>
  <si>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</si>
  <si>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</si>
  <si>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</si>
  <si>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</si>
  <si>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</si>
  <si>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</si>
  <si>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</si>
  <si>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</si>
  <si>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</si>
  <si>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</si>
  <si>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</si>
  <si>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</si>
  <si>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</si>
  <si>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</si>
  <si>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</si>
  <si>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</si>
  <si>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</si>
  <si>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</si>
  <si>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</si>
  <si>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</si>
  <si>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</si>
  <si>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</si>
  <si>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</si>
  <si>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</si>
  <si>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</si>
  <si>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</si>
  <si>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</si>
  <si>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</si>
  <si>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</si>
  <si>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</si>
  <si>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</si>
  <si>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</si>
  <si>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</si>
  <si>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</si>
  <si>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</si>
  <si>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</si>
  <si>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</si>
  <si>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</si>
  <si>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</si>
  <si>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</si>
  <si>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</si>
  <si>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</si>
  <si>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</si>
  <si>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</si>
  <si>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</si>
  <si>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</si>
  <si>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</si>
  <si>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</si>
  <si>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</si>
  <si>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</si>
  <si>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</si>
  <si>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</si>
  <si>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</si>
  <si>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</si>
  <si>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</si>
  <si>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</si>
  <si>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</si>
  <si>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</si>
  <si>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</si>
  <si>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</si>
  <si>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</si>
  <si>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</si>
  <si>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</si>
  <si>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</si>
  <si>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</si>
  <si>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</si>
  <si>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</si>
  <si>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</si>
  <si>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</si>
  <si>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</si>
  <si>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</si>
  <si>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</si>
  <si>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</si>
  <si>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</si>
  <si>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</si>
  <si>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</si>
  <si>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</si>
  <si>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</si>
  <si>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</si>
  <si>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</si>
  <si>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</si>
  <si>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</si>
  <si>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</si>
  <si>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</si>
  <si>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</si>
  <si>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</si>
  <si>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</si>
  <si>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</si>
  <si>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</si>
  <si>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</si>
  <si>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</si>
  <si>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</si>
  <si>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</si>
  <si>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</si>
  <si>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</si>
  <si>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</si>
  <si>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</si>
  <si>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</si>
  <si>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</si>
  <si>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</si>
  <si>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</si>
  <si>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</si>
  <si>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</si>
  <si>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</si>
  <si>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</si>
  <si>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</si>
  <si>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</si>
  <si>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</si>
  <si>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</si>
  <si>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</si>
  <si>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</si>
  <si>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</si>
  <si>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</si>
  <si>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</si>
  <si>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</si>
  <si>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</si>
  <si>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</si>
  <si>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</si>
  <si>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</si>
  <si>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</si>
  <si>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</si>
  <si>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</si>
  <si>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</si>
  <si>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</si>
  <si>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</si>
  <si>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</si>
  <si>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</si>
  <si>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</si>
  <si>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</si>
  <si>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</si>
  <si>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</si>
  <si>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</si>
  <si>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</si>
  <si>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</si>
  <si>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</si>
  <si>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</si>
  <si>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</si>
  <si>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</si>
  <si>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</si>
  <si>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</si>
  <si>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</si>
  <si>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</si>
  <si>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</si>
  <si>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</si>
  <si>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</si>
  <si>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</si>
  <si>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</si>
  <si>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</si>
  <si>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</si>
  <si>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</si>
  <si>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</si>
  <si>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</si>
  <si>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</si>
  <si>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</si>
  <si>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</si>
  <si>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</si>
  <si>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</si>
  <si>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</si>
  <si>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</si>
  <si>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</si>
  <si>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</si>
  <si>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</si>
  <si>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</si>
  <si>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</si>
  <si>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</si>
  <si>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</si>
  <si>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</si>
  <si>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</si>
  <si>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</si>
  <si>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</si>
  <si>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</si>
  <si>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</si>
  <si>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</si>
  <si>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</si>
  <si>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</si>
  <si>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</si>
  <si>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</si>
  <si>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</si>
  <si>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</si>
  <si>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</si>
  <si>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</si>
  <si>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</si>
  <si>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</si>
  <si>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</si>
  <si>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</si>
  <si>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</si>
  <si>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</si>
  <si>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</si>
  <si>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</si>
  <si>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</si>
  <si>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</si>
  <si>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</si>
  <si>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</si>
  <si>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</si>
  <si>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</si>
  <si>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</si>
  <si>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</si>
  <si>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</si>
  <si>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</si>
  <si>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</si>
  <si>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</si>
  <si>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</si>
  <si>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</si>
  <si>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</si>
  <si>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</si>
  <si>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</si>
  <si>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</si>
  <si>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</si>
  <si>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</si>
  <si>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</si>
  <si>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</si>
  <si>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</si>
  <si>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</si>
  <si>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</si>
  <si>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</si>
  <si>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</si>
  <si>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</si>
  <si>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</si>
  <si>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</si>
  <si>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</si>
  <si>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</si>
  <si>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</si>
  <si>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</si>
  <si>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</si>
  <si>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</si>
  <si>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</si>
  <si>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</si>
  <si>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</si>
  <si>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</si>
  <si>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</si>
  <si>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</si>
  <si>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</si>
  <si>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</si>
  <si>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</si>
  <si>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</si>
  <si>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</si>
  <si>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</si>
  <si>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</si>
  <si>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</si>
  <si>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</si>
  <si>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</si>
  <si>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</si>
  <si>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</si>
  <si>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</si>
  <si>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</si>
  <si>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</si>
  <si>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</si>
  <si>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</si>
  <si>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</si>
  <si>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</si>
  <si>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</si>
  <si>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</si>
  <si>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</si>
  <si>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</si>
  <si>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</si>
  <si>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</si>
  <si>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</si>
  <si>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</si>
  <si>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</si>
  <si>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</si>
  <si>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</si>
  <si>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</si>
  <si>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</si>
  <si>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</si>
  <si>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</si>
  <si>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</si>
  <si>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</si>
  <si>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</si>
  <si>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</si>
  <si>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</si>
  <si>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</si>
  <si>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</si>
  <si>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</si>
  <si>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</si>
  <si>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</si>
  <si>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</si>
  <si>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</si>
  <si>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</si>
  <si>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</si>
  <si>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</si>
  <si>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</si>
  <si>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</si>
  <si>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</si>
  <si>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</si>
  <si>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</si>
  <si>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</si>
  <si>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</si>
  <si>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</si>
  <si>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</si>
  <si>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</si>
  <si>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</si>
  <si>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</si>
  <si>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</si>
  <si>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</si>
  <si>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</si>
  <si>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</si>
  <si>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</si>
  <si>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</si>
  <si>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</si>
  <si>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</si>
  <si>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</si>
  <si>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</si>
  <si>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</si>
  <si>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</si>
  <si>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</si>
  <si>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</si>
  <si>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</si>
  <si>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</si>
  <si>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</si>
  <si>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</si>
  <si>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</si>
  <si>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</si>
  <si>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</si>
  <si>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</si>
  <si>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</si>
  <si>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</si>
  <si>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</si>
  <si>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</si>
  <si>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</si>
  <si>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</si>
  <si>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</si>
  <si>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</si>
  <si>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</si>
  <si>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</si>
  <si>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</si>
  <si>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</si>
  <si>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</si>
  <si>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</si>
  <si>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</si>
  <si>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</si>
  <si>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</si>
  <si>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</si>
  <si>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</si>
  <si>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</si>
  <si>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</si>
  <si>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</si>
  <si>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</si>
  <si>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</si>
  <si>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</si>
  <si>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</si>
  <si>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</si>
  <si>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</si>
  <si>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</si>
  <si>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</si>
  <si>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</si>
  <si>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</si>
  <si>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</si>
  <si>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</si>
  <si>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</si>
  <si>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</si>
  <si>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</si>
  <si>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</si>
  <si>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</si>
  <si>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</si>
  <si>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</si>
  <si>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</si>
  <si>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</si>
  <si>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</si>
  <si>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</si>
  <si>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</si>
  <si>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</si>
  <si>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</si>
  <si>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</si>
  <si>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</si>
  <si>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</si>
  <si>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</si>
  <si>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</si>
  <si>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</si>
  <si>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</si>
  <si>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</si>
  <si>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</si>
  <si>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</si>
  <si>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</si>
  <si>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</si>
  <si>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</si>
  <si>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</si>
  <si>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</si>
  <si>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</si>
  <si>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</si>
  <si>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</si>
  <si>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</si>
  <si>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</si>
  <si>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</si>
  <si>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</si>
  <si>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</si>
  <si>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</si>
  <si>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</si>
  <si>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</si>
  <si>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</si>
  <si>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</si>
  <si>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</si>
  <si>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</si>
  <si>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</si>
  <si>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</si>
  <si>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</si>
  <si>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</si>
  <si>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</si>
  <si>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</si>
  <si>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</si>
  <si>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</si>
  <si>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</si>
  <si>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</si>
  <si>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</si>
  <si>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</si>
  <si>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</si>
  <si>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</si>
  <si>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</si>
  <si>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</si>
  <si>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</si>
  <si>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</si>
  <si>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</si>
  <si>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</si>
  <si>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</si>
  <si>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</si>
  <si>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</si>
  <si>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</si>
  <si>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</si>
  <si>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</si>
  <si>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</si>
  <si>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</si>
  <si>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</si>
  <si>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</si>
  <si>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</si>
  <si>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</si>
  <si>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</si>
  <si>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</si>
  <si>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</si>
  <si>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</si>
  <si>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</si>
  <si>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</si>
  <si>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</si>
  <si>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</si>
  <si>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</si>
  <si>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</si>
  <si>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</si>
  <si>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</si>
  <si>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</si>
  <si>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</si>
  <si>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</si>
  <si>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</si>
  <si>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</si>
  <si>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</si>
  <si>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</si>
  <si>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</si>
  <si>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</si>
  <si>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</si>
  <si>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</si>
  <si>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</si>
  <si>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</si>
  <si>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</si>
  <si>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</si>
  <si>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</si>
  <si>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</si>
  <si>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</si>
  <si>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</si>
  <si>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</si>
  <si>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</si>
  <si>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</si>
  <si>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</si>
  <si>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</si>
  <si>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</si>
  <si>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</si>
  <si>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</si>
  <si>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</si>
  <si>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</si>
  <si>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</si>
  <si>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</si>
  <si>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</si>
  <si>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</si>
  <si>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</si>
  <si>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</si>
  <si>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</si>
  <si>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</si>
  <si>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</si>
  <si>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</si>
  <si>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</si>
  <si>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</si>
  <si>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</si>
  <si>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</si>
  <si>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</si>
  <si>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</si>
  <si>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</si>
  <si>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</si>
  <si>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</si>
  <si>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</si>
  <si>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</si>
  <si>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</si>
  <si>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</si>
  <si>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</si>
  <si>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</si>
  <si>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</si>
  <si>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</si>
  <si>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</si>
  <si>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</si>
  <si>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</si>
  <si>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</si>
  <si>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</si>
  <si>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</si>
  <si>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</si>
  <si>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</si>
  <si>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</si>
  <si>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</si>
  <si>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</si>
  <si>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</si>
  <si>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</si>
  <si>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</si>
  <si>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</si>
  <si>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</si>
  <si>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</si>
  <si>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</si>
  <si>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</si>
  <si>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</si>
  <si>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</si>
  <si>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</si>
  <si>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</si>
  <si>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</si>
  <si>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</si>
  <si>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</si>
  <si>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</si>
  <si>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</si>
  <si>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</si>
  <si>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</si>
  <si>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</si>
  <si>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</si>
  <si>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</si>
  <si>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</si>
  <si>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</si>
  <si>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</si>
  <si>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</si>
  <si>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</si>
  <si>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</si>
  <si>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</si>
  <si>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</si>
  <si>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</si>
  <si>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</si>
  <si>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</si>
  <si>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</si>
  <si>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</si>
  <si>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</si>
  <si>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</si>
  <si>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</si>
  <si>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</si>
  <si>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</si>
  <si>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</si>
  <si>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</si>
  <si>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</si>
  <si>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</si>
  <si>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</si>
  <si>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</si>
  <si>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</si>
  <si>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</si>
  <si>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</si>
  <si>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</si>
  <si>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</si>
  <si>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</si>
  <si>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</si>
  <si>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</si>
  <si>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</si>
  <si>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</si>
  <si>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</si>
  <si>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</si>
  <si>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</si>
  <si>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</si>
  <si>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</si>
  <si>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</si>
  <si>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</si>
  <si>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</si>
  <si>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</si>
  <si>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</si>
  <si>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</si>
  <si>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</si>
  <si>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</si>
  <si>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</si>
  <si>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</si>
  <si>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</si>
  <si>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</si>
  <si>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</si>
  <si>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</si>
  <si>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</si>
  <si>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</si>
  <si>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</si>
  <si>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</si>
  <si>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</si>
  <si>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</si>
  <si>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</si>
  <si>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</si>
  <si>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</si>
  <si>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</si>
  <si>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</si>
  <si>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</si>
  <si>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</si>
  <si>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</si>
  <si>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</si>
  <si>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</si>
  <si>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</si>
  <si>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</si>
  <si>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</si>
  <si>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</si>
  <si>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</si>
  <si>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</si>
  <si>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</si>
  <si>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</si>
  <si>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</si>
  <si>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</si>
  <si>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</si>
  <si>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</si>
  <si>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</si>
  <si>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</si>
  <si>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</si>
  <si>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</si>
  <si>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</si>
  <si>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</si>
  <si>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</si>
  <si>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</si>
  <si>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</si>
  <si>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</si>
  <si>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</si>
  <si>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</si>
  <si>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</si>
  <si>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</si>
  <si>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</si>
  <si>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</si>
  <si>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</si>
  <si>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</si>
  <si>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</si>
  <si>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</si>
  <si>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</si>
  <si>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</si>
  <si>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</si>
  <si>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</si>
  <si>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</si>
  <si>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</si>
  <si>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</si>
  <si>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</si>
  <si>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</si>
  <si>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</si>
  <si>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</si>
  <si>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</si>
  <si>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</si>
  <si>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</si>
  <si>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</si>
  <si>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</si>
  <si>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</si>
  <si>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</si>
  <si>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</si>
  <si>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</si>
  <si>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</si>
  <si>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</si>
  <si>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</si>
  <si>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</si>
  <si>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</si>
  <si>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</si>
  <si>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</si>
  <si>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</si>
  <si>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</si>
  <si>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</si>
  <si>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</si>
  <si>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</si>
  <si>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</si>
  <si>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</si>
  <si>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</si>
  <si>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</si>
  <si>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</si>
  <si>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</si>
  <si>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</si>
  <si>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</si>
  <si>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</si>
  <si>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</si>
  <si>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</si>
  <si>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</si>
  <si>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</si>
  <si>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</si>
  <si>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</si>
  <si>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</si>
  <si>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</si>
  <si>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</si>
  <si>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</si>
  <si>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</si>
  <si>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</si>
  <si>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</si>
  <si>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</si>
  <si>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</si>
  <si>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</si>
  <si>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</si>
  <si>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</si>
  <si>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</si>
  <si>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</si>
  <si>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</si>
  <si>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</si>
  <si>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</si>
  <si>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</si>
  <si>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</si>
  <si>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</si>
  <si>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</si>
  <si>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</si>
  <si>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</si>
  <si>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</si>
  <si>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</si>
  <si>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</si>
  <si>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</si>
  <si>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</si>
  <si>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</si>
  <si>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</si>
  <si>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</si>
  <si>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</si>
  <si>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</si>
  <si>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</si>
  <si>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</si>
  <si>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</si>
  <si>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</si>
  <si>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</si>
  <si>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</si>
  <si>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</si>
  <si>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</si>
  <si>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</si>
  <si>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</si>
  <si>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</si>
  <si>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</si>
  <si>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</si>
  <si>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</si>
  <si>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</si>
  <si>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</si>
  <si>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</si>
  <si>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</si>
  <si>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</si>
  <si>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</si>
  <si>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</si>
  <si>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</si>
  <si>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</si>
  <si>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</si>
  <si>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</si>
  <si>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</si>
  <si>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</si>
  <si>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</si>
  <si>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</si>
  <si>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</si>
  <si>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</si>
  <si>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</si>
  <si>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</si>
  <si>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</si>
  <si>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</si>
  <si>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</si>
  <si>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</si>
  <si>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</si>
  <si>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</si>
  <si>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</si>
  <si>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</si>
  <si>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</si>
  <si>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</si>
  <si>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</si>
  <si>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</si>
  <si>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</si>
  <si>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</si>
  <si>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</si>
  <si>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</si>
  <si>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</si>
  <si>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</si>
  <si>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</si>
  <si>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</si>
  <si>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</si>
  <si>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</si>
  <si>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</si>
  <si>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</si>
  <si>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</si>
  <si>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</si>
  <si>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</si>
  <si>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</si>
  <si>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</si>
  <si>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</si>
  <si>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</si>
  <si>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</si>
  <si>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</si>
  <si>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</si>
  <si>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</si>
  <si>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</si>
  <si>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</si>
  <si>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</si>
  <si>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</si>
  <si>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</si>
  <si>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</si>
  <si>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</si>
  <si>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</si>
  <si>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</si>
  <si>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</si>
  <si>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</si>
  <si>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</si>
  <si>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</si>
  <si>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</si>
  <si>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</si>
  <si>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</si>
  <si>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</si>
  <si>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</si>
  <si>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</si>
  <si>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</si>
  <si>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</si>
  <si>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</si>
  <si>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</si>
  <si>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</si>
  <si>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</si>
  <si>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</si>
  <si>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</si>
  <si>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</si>
  <si>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</si>
  <si>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</si>
  <si>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</si>
  <si>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</si>
  <si>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</si>
  <si>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</si>
  <si>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</si>
  <si>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</si>
  <si>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</si>
  <si>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</si>
  <si>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</si>
  <si>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</si>
  <si>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</si>
  <si>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</si>
  <si>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</si>
  <si>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</si>
  <si>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</si>
  <si>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</si>
  <si>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</si>
  <si>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</si>
  <si>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</si>
  <si>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</si>
  <si>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</si>
  <si>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</si>
  <si>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</si>
  <si>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</si>
  <si>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</si>
  <si>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</si>
  <si>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</si>
  <si>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</si>
  <si>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</si>
  <si>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</si>
  <si>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</si>
  <si>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</si>
  <si>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</si>
  <si>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</si>
  <si>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</si>
  <si>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</si>
  <si>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</si>
  <si>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</si>
  <si>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</si>
  <si>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</si>
  <si>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</si>
  <si>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</si>
  <si>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</si>
  <si>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</si>
  <si>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</si>
  <si>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</si>
  <si>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</si>
  <si>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</si>
  <si>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</si>
  <si>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</si>
  <si>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</si>
  <si>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</si>
  <si>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</si>
  <si>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</si>
  <si>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</si>
  <si>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</si>
  <si>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</si>
  <si>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</si>
  <si>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</si>
  <si>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</si>
  <si>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</si>
  <si>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</si>
  <si>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</si>
  <si>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</si>
  <si>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</si>
  <si>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</si>
  <si>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</si>
  <si>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</si>
  <si>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</si>
  <si>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</si>
  <si>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</si>
  <si>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</si>
  <si>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</si>
  <si>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</si>
  <si>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</si>
  <si>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</si>
  <si>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</si>
  <si>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</si>
  <si>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</si>
  <si>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</si>
  <si>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</si>
  <si>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</si>
  <si>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</si>
  <si>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</si>
  <si>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</si>
  <si>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</si>
  <si>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</si>
  <si>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</si>
  <si>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</si>
  <si>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</si>
  <si>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</si>
  <si>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</si>
  <si>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</si>
  <si>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</si>
  <si>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</si>
  <si>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</si>
  <si>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</si>
  <si>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</si>
  <si>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</si>
  <si>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</si>
  <si>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</si>
  <si>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</si>
  <si>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</si>
  <si>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</si>
  <si>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</si>
  <si>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</si>
  <si>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</si>
  <si>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</si>
  <si>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</si>
  <si>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</si>
  <si>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</si>
  <si>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</si>
  <si>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</si>
  <si>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</si>
  <si>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</si>
  <si>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</si>
  <si>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</si>
  <si>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</si>
  <si>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</si>
  <si>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</si>
  <si>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</si>
  <si>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</si>
  <si>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</si>
  <si>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</si>
  <si>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</si>
  <si>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</si>
  <si>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</si>
  <si>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</si>
  <si>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</si>
  <si>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</si>
  <si>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</si>
  <si>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</si>
  <si>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</si>
  <si>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</si>
  <si>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</si>
  <si>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</si>
  <si>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</si>
  <si>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</si>
  <si>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</si>
  <si>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</si>
  <si>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</si>
  <si>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</si>
  <si>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</si>
  <si>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</si>
  <si>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</si>
  <si>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</si>
  <si>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</si>
  <si>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</si>
  <si>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</si>
  <si>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</si>
  <si>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</si>
  <si>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</si>
  <si>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</si>
  <si>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</si>
  <si>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</si>
  <si>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</si>
  <si>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</si>
  <si>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</si>
  <si>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</si>
  <si>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</si>
  <si>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</si>
  <si>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</si>
  <si>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</si>
  <si>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</si>
  <si>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</si>
  <si>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</si>
  <si>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</si>
  <si>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</si>
  <si>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</si>
  <si>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</si>
  <si>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</si>
  <si>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</si>
  <si>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</si>
  <si>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</si>
  <si>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</si>
  <si>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</si>
  <si>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</si>
  <si>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</si>
  <si>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</si>
  <si>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</si>
  <si>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</si>
  <si>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</si>
  <si>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</si>
  <si>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</si>
  <si>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</si>
  <si>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</si>
  <si>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</si>
  <si>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</si>
  <si>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</si>
  <si>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</si>
  <si>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</si>
  <si>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</si>
  <si>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</si>
  <si>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</si>
  <si>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</si>
  <si>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</si>
  <si>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</si>
  <si>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</si>
  <si>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</si>
  <si>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</si>
  <si>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</si>
  <si>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</si>
  <si>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</si>
  <si>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</si>
  <si>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</si>
  <si>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</si>
  <si>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</si>
  <si>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</si>
  <si>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</si>
  <si>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</si>
  <si>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</si>
  <si>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</si>
  <si>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</si>
  <si>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</si>
  <si>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</si>
  <si>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</si>
  <si>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</si>
  <si>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</si>
  <si>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</si>
  <si>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</si>
  <si>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</si>
  <si>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</si>
  <si>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</si>
  <si>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</si>
  <si>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</si>
  <si>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</si>
  <si>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</si>
  <si>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</si>
  <si>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</si>
  <si>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</si>
  <si>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</si>
  <si>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</si>
  <si>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</si>
  <si>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</si>
  <si>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</si>
  <si>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</si>
  <si>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</si>
  <si>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</si>
  <si>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</si>
  <si>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</si>
  <si>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</si>
  <si>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</si>
  <si>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</si>
  <si>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</si>
  <si>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</si>
  <si>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</si>
  <si>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</si>
  <si>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</si>
  <si>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</si>
  <si>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</si>
  <si>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</si>
  <si>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</si>
  <si>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</si>
  <si>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</si>
  <si>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</si>
  <si>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</si>
  <si>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</si>
  <si>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</si>
  <si>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</si>
  <si>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</si>
  <si>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</si>
  <si>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</si>
  <si>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</si>
  <si>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</si>
  <si>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</si>
  <si>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</si>
  <si>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</si>
  <si>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</si>
  <si>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</si>
  <si>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</si>
  <si>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</si>
  <si>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</si>
  <si>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</si>
  <si>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</si>
  <si>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</si>
  <si>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</si>
  <si>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</si>
  <si>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</si>
  <si>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</si>
  <si>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</si>
  <si>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</si>
  <si>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</si>
  <si>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</si>
  <si>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</si>
  <si>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</si>
  <si>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</si>
  <si>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</si>
  <si>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</si>
  <si>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</si>
  <si>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</si>
  <si>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</si>
  <si>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</si>
  <si>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</si>
  <si>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</si>
  <si>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</si>
  <si>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</si>
  <si>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</si>
  <si>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</si>
  <si>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</si>
  <si>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</si>
  <si>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</si>
  <si>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</si>
  <si>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</si>
  <si>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</si>
  <si>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</si>
  <si>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</si>
  <si>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</si>
  <si>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</si>
  <si>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</si>
  <si>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</si>
  <si>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</si>
  <si>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</si>
  <si>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</si>
  <si>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</si>
  <si>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</si>
  <si>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</si>
  <si>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</si>
  <si>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</si>
  <si>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</si>
  <si>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</si>
  <si>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</si>
  <si>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</si>
  <si>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</si>
  <si>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</si>
  <si>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</si>
  <si>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</si>
  <si>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</si>
  <si>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</si>
  <si>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</si>
  <si>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</si>
  <si>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</si>
  <si>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</si>
  <si>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</si>
  <si>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</si>
  <si>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</si>
  <si>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</si>
  <si>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</si>
  <si>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</si>
  <si>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</si>
  <si>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</si>
  <si>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</si>
  <si>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</si>
  <si>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</si>
  <si>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</si>
  <si>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</si>
  <si>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</si>
  <si>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</si>
  <si>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</si>
  <si>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</si>
  <si>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</si>
  <si>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</si>
  <si>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</si>
  <si>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</si>
  <si>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</si>
  <si>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</si>
  <si>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</si>
  <si>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</si>
  <si>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</si>
  <si>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</si>
  <si>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</si>
  <si>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</si>
  <si>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</si>
  <si>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</si>
  <si>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</si>
  <si>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</si>
  <si>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</si>
  <si>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</si>
  <si>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</si>
  <si>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</si>
  <si>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</si>
  <si>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</si>
  <si>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</si>
  <si>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</si>
  <si>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</si>
  <si>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</si>
  <si>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</si>
  <si>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</si>
  <si>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</si>
  <si>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</si>
  <si>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</si>
  <si>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</si>
  <si>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</si>
  <si>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</si>
  <si>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</si>
  <si>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</si>
  <si>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</si>
  <si>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</si>
  <si>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</si>
  <si>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</si>
  <si>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</si>
  <si>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</si>
  <si>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</si>
  <si>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</si>
  <si>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</si>
  <si>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</si>
  <si>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</si>
  <si>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</si>
  <si>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</si>
  <si>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</si>
  <si>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</si>
  <si>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</si>
  <si>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</si>
  <si>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</si>
  <si>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</si>
  <si>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</si>
  <si>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</si>
  <si>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</si>
  <si>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</si>
  <si>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</si>
  <si>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</si>
  <si>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</si>
  <si>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</si>
  <si>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</si>
  <si>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</si>
  <si>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</si>
  <si>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</si>
  <si>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</si>
  <si>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</si>
  <si>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</si>
  <si>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</si>
  <si>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</si>
  <si>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</si>
  <si>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</si>
  <si>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</si>
  <si>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</si>
  <si>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</si>
  <si>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</si>
  <si>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</si>
  <si>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</si>
  <si>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</si>
  <si>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</si>
  <si>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</si>
  <si>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</si>
  <si>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</si>
  <si>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</si>
  <si>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</si>
  <si>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</si>
  <si>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</si>
  <si>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</si>
  <si>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</si>
  <si>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</si>
  <si>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</si>
  <si>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</si>
  <si>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</si>
  <si>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</si>
  <si>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</si>
  <si>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</si>
  <si>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</si>
  <si>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</si>
  <si>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</si>
  <si>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</si>
  <si>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</si>
  <si>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</si>
  <si>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</si>
  <si>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</si>
  <si>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</si>
  <si>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</si>
  <si>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</si>
  <si>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</si>
  <si>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</si>
  <si>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</si>
  <si>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</si>
  <si>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</si>
  <si>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</si>
  <si>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</si>
  <si>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</si>
  <si>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</si>
  <si>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</si>
  <si>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</si>
  <si>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</si>
  <si>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</si>
  <si>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</si>
  <si>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</si>
  <si>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</si>
  <si>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</si>
  <si>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</si>
  <si>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</si>
  <si>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</si>
  <si>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</si>
  <si>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</si>
  <si>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</si>
  <si>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</si>
  <si>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</si>
  <si>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</si>
  <si>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</si>
  <si>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</si>
  <si>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</si>
  <si>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</si>
  <si>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</si>
  <si>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</si>
  <si>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</si>
  <si>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</si>
  <si>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</si>
  <si>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</si>
  <si>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</si>
  <si>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</si>
  <si>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</si>
  <si>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</si>
  <si>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</si>
  <si>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</si>
  <si>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</si>
  <si>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</si>
  <si>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</si>
  <si>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</si>
  <si>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</si>
  <si>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</si>
  <si>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</si>
  <si>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</si>
  <si>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</si>
  <si>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</si>
  <si>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</si>
  <si>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</si>
  <si>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</si>
  <si>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</si>
  <si>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</si>
  <si>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</si>
  <si>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</si>
  <si>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</si>
  <si>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</si>
  <si>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</si>
  <si>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</si>
  <si>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</si>
  <si>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</si>
  <si>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</si>
  <si>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</si>
  <si>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</si>
  <si>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</si>
  <si>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</si>
  <si>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</si>
  <si>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</si>
  <si>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</si>
  <si>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</si>
  <si>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</si>
  <si>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</si>
  <si>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</si>
  <si>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</si>
  <si>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</si>
  <si>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</si>
  <si>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</si>
  <si>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</si>
  <si>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</si>
  <si>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</si>
  <si>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</si>
  <si>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</si>
  <si>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</si>
  <si>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</si>
  <si>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</si>
  <si>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</si>
  <si>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</si>
  <si>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</si>
  <si>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</si>
  <si>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</si>
  <si>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</si>
  <si>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</si>
  <si>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</si>
  <si>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</si>
  <si>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</si>
  <si>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</si>
  <si>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</si>
  <si>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</si>
  <si>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</si>
  <si>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</si>
  <si>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</si>
  <si>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</si>
  <si>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</si>
  <si>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</si>
  <si>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</si>
  <si>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</si>
  <si>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</si>
  <si>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</si>
  <si>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</si>
  <si>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</si>
  <si>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</si>
  <si>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</si>
  <si>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</si>
  <si>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</si>
  <si>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</si>
  <si>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</si>
  <si>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</si>
  <si>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</si>
  <si>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</si>
  <si>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</si>
  <si>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</si>
  <si>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</si>
  <si>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</si>
  <si>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</si>
  <si>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</si>
  <si>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</si>
  <si>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</si>
  <si>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</si>
  <si>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</si>
  <si>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</si>
  <si>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</si>
  <si>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</si>
  <si>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</si>
  <si>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</si>
  <si>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</si>
  <si>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</si>
  <si>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</si>
  <si>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</si>
  <si>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</si>
  <si>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</si>
  <si>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</si>
  <si>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</si>
  <si>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</si>
  <si>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</si>
  <si>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</si>
  <si>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</si>
  <si>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</si>
  <si>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</si>
  <si>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</si>
  <si>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</si>
  <si>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</si>
  <si>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</si>
  <si>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</si>
  <si>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</si>
  <si>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</si>
  <si>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</si>
  <si>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</si>
  <si>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</si>
  <si>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</si>
  <si>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</si>
  <si>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</si>
  <si>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</si>
  <si>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</si>
  <si>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</si>
  <si>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</si>
  <si>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</si>
  <si>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</si>
  <si>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</si>
  <si>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</si>
  <si>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</si>
  <si>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</si>
  <si>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</si>
  <si>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</si>
  <si>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</si>
  <si>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</si>
  <si>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</si>
  <si>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</si>
  <si>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</si>
  <si>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</si>
  <si>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</si>
  <si>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</si>
  <si>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</si>
  <si>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</si>
  <si>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</si>
  <si>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</si>
  <si>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</si>
  <si>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</si>
  <si>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</si>
  <si>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</si>
  <si>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</si>
  <si>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</si>
  <si>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</si>
  <si>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</si>
  <si>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</si>
  <si>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</si>
  <si>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</si>
  <si>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</si>
  <si>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</si>
  <si>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</si>
  <si>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</si>
  <si>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</si>
  <si>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</si>
  <si>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</si>
  <si>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</si>
  <si>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</si>
  <si>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</si>
  <si>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</si>
  <si>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</si>
  <si>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</si>
  <si>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</si>
  <si>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</si>
  <si>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</si>
  <si>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</si>
  <si>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</si>
  <si>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</si>
  <si>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</si>
  <si>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</si>
  <si>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</si>
  <si>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</si>
  <si>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</si>
  <si>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</si>
  <si>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</si>
  <si>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</si>
  <si>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</si>
  <si>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</si>
  <si>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</si>
  <si>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</si>
  <si>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</si>
  <si>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</si>
  <si>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</si>
  <si>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</si>
  <si>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</si>
  <si>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</si>
  <si>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</si>
  <si>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</si>
  <si>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</si>
  <si>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</si>
  <si>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</si>
  <si>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</si>
  <si>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</si>
  <si>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</si>
  <si>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</si>
  <si>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</si>
  <si>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</si>
  <si>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</si>
  <si>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</si>
  <si>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</si>
  <si>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</si>
  <si>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</si>
  <si>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</si>
  <si>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</si>
  <si>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</si>
  <si>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</si>
  <si>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</si>
  <si>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</si>
  <si>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</si>
  <si>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</si>
  <si>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</si>
  <si>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</si>
  <si>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</si>
  <si>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</si>
  <si>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</si>
  <si>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</si>
  <si>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</si>
  <si>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</si>
  <si>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</si>
  <si>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</si>
  <si>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</si>
  <si>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</si>
  <si>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</si>
  <si>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</si>
  <si>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</si>
  <si>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</si>
  <si>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</si>
  <si>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</si>
  <si>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</si>
  <si>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</si>
  <si>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</si>
  <si>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</si>
  <si>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</si>
  <si>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</si>
  <si>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</si>
  <si>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</si>
  <si>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</si>
  <si>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</si>
  <si>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</si>
  <si>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</si>
  <si>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</si>
  <si>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</si>
  <si>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</si>
  <si>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</si>
  <si>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</si>
  <si>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</si>
  <si>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</si>
  <si>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</si>
  <si>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</si>
  <si>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</si>
  <si>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</si>
  <si>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</si>
  <si>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</si>
  <si>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</si>
  <si>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</si>
  <si>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</si>
  <si>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</si>
  <si>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</si>
  <si>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</si>
  <si>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</si>
  <si>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</si>
  <si>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</si>
  <si>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</si>
  <si>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</si>
  <si>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</si>
  <si>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</si>
  <si>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</si>
  <si>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</si>
  <si>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</si>
  <si>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</si>
  <si>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</si>
  <si>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</si>
  <si>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</si>
  <si>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</si>
  <si>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</si>
  <si>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</si>
  <si>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</si>
  <si>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</si>
  <si>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</si>
  <si>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</si>
  <si>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</si>
  <si>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</si>
  <si>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</si>
  <si>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</si>
  <si>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</si>
  <si>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</si>
  <si>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</si>
  <si>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</si>
  <si>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</si>
  <si>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</si>
  <si>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</si>
  <si>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</si>
  <si>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</si>
  <si>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</si>
  <si>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</si>
  <si>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</si>
  <si>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</si>
  <si>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</si>
  <si>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</si>
  <si>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</si>
  <si>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</si>
  <si>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</si>
  <si>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</si>
  <si>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</si>
  <si>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</si>
  <si>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</si>
  <si>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</si>
  <si>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</si>
  <si>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</si>
  <si>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</si>
  <si>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</si>
  <si>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</si>
  <si>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</si>
  <si>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</si>
  <si>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</si>
  <si>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</si>
  <si>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</si>
  <si>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</si>
  <si>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</si>
  <si>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</si>
  <si>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</si>
  <si>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</si>
  <si>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</si>
  <si>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</si>
  <si>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</si>
  <si>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</si>
  <si>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</si>
  <si>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</si>
  <si>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</si>
  <si>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</si>
  <si>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</si>
  <si>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</si>
  <si>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</si>
  <si>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</si>
  <si>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</si>
  <si>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</si>
  <si>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</si>
  <si>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</si>
  <si>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</si>
  <si>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</si>
  <si>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</si>
  <si>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</si>
  <si>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</si>
  <si>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</si>
  <si>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</si>
  <si>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</si>
  <si>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</si>
  <si>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</si>
  <si>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</si>
  <si>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</si>
  <si>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</si>
  <si>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</si>
  <si>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</si>
  <si>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</si>
  <si>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</si>
  <si>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</si>
  <si>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</si>
  <si>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</si>
  <si>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</si>
  <si>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</si>
  <si>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</si>
  <si>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</si>
  <si>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</si>
  <si>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</si>
  <si>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</si>
  <si>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</si>
  <si>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</si>
  <si>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</si>
  <si>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</si>
  <si>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</si>
  <si>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</si>
  <si>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</si>
  <si>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</si>
  <si>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</si>
  <si>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</si>
  <si>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</si>
  <si>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</si>
  <si>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</si>
  <si>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</si>
  <si>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</si>
  <si>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</si>
  <si>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</si>
  <si>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</si>
  <si>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</si>
  <si>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</si>
  <si>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</si>
  <si>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</si>
  <si>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</si>
  <si>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</si>
  <si>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</si>
  <si>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</si>
  <si>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</si>
  <si>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</si>
  <si>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</si>
  <si>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</si>
  <si>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</si>
  <si>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</si>
  <si>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</si>
  <si>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</si>
  <si>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</si>
  <si>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</si>
  <si>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</si>
  <si>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</si>
  <si>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</si>
  <si>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</si>
  <si>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</si>
  <si>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</si>
  <si>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</si>
  <si>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</si>
  <si>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</si>
  <si>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</si>
  <si>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</si>
  <si>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</si>
  <si>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</si>
  <si>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</si>
  <si>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</si>
  <si>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</si>
  <si>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</si>
  <si>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</si>
  <si>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</si>
  <si>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</si>
  <si>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</si>
  <si>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</si>
  <si>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</si>
  <si>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</si>
  <si>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</si>
  <si>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</si>
  <si>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</si>
  <si>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</si>
  <si>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</si>
  <si>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</si>
  <si>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</si>
  <si>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</si>
  <si>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</si>
  <si>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</si>
  <si>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</si>
  <si>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</si>
  <si>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</si>
  <si>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</si>
  <si>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</si>
  <si>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</si>
  <si>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</si>
  <si>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</si>
  <si>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</si>
  <si>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</si>
  <si>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</si>
  <si>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</si>
  <si>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</si>
  <si>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</si>
  <si>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</si>
  <si>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</si>
  <si>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</si>
  <si>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</si>
  <si>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</si>
  <si>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</si>
  <si>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</si>
  <si>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</si>
  <si>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</si>
  <si>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</si>
  <si>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</si>
  <si>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</si>
  <si>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</si>
  <si>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</si>
  <si>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</si>
  <si>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</si>
  <si>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</si>
  <si>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</si>
  <si>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</si>
  <si>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</si>
  <si>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</si>
  <si>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</si>
  <si>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</si>
  <si>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</si>
  <si>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</si>
  <si>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</si>
  <si>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</si>
  <si>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</si>
  <si>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</si>
  <si>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</si>
  <si>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</si>
  <si>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</si>
  <si>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</si>
  <si>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</si>
  <si>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</si>
  <si>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</si>
  <si>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</si>
  <si>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</si>
  <si>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</si>
  <si>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</si>
  <si>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</si>
  <si>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</si>
  <si>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</si>
  <si>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</si>
  <si>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</si>
  <si>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</si>
  <si>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</si>
  <si>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</si>
  <si>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</si>
  <si>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</si>
  <si>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</si>
  <si>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</si>
  <si>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</si>
  <si>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</si>
  <si>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</si>
  <si>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</si>
  <si>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</si>
  <si>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</si>
  <si>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</si>
  <si>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</si>
  <si>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</si>
  <si>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</si>
  <si>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</si>
  <si>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</si>
  <si>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</si>
  <si>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</si>
  <si>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</si>
  <si>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</si>
  <si>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</si>
  <si>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</si>
  <si>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</si>
  <si>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</si>
  <si>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</si>
  <si>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</si>
  <si>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</si>
  <si>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</si>
  <si>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</si>
  <si>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</si>
  <si>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</si>
  <si>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</si>
  <si>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</si>
  <si>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</si>
  <si>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</si>
  <si>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</si>
  <si>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</si>
  <si>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</si>
  <si>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</si>
  <si>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</si>
  <si>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</si>
  <si>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</si>
  <si>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</si>
  <si>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</si>
  <si>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</si>
  <si>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</si>
  <si>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</si>
  <si>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</si>
  <si>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</si>
  <si>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</si>
  <si>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</si>
  <si>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</si>
  <si>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</si>
  <si>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</si>
  <si>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</si>
  <si>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</si>
  <si>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</si>
  <si>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</si>
  <si>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</si>
  <si>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</si>
  <si>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</si>
  <si>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</si>
  <si>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</si>
  <si>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</si>
  <si>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</si>
  <si>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</si>
  <si>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</si>
  <si>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</si>
  <si>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</si>
  <si>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</si>
  <si>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</si>
  <si>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</si>
  <si>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</si>
  <si>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</si>
  <si>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</si>
  <si>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</si>
  <si>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</si>
  <si>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</si>
  <si>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</si>
  <si>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</si>
  <si>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</si>
  <si>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</si>
  <si>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</si>
  <si>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</si>
  <si>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</si>
  <si>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</si>
  <si>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</si>
  <si>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</si>
  <si>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</si>
  <si>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</si>
  <si>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</si>
  <si>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</si>
  <si>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</si>
  <si>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</si>
  <si>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</si>
  <si>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</si>
  <si>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</si>
  <si>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</si>
  <si>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</si>
  <si>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</si>
  <si>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</si>
  <si>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</si>
  <si>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</si>
  <si>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</si>
  <si>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</si>
  <si>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</si>
  <si>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</si>
  <si>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</si>
  <si>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</si>
  <si>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</si>
  <si>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</si>
  <si>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</si>
  <si>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</si>
  <si>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</si>
  <si>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</si>
  <si>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</si>
  <si>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</si>
  <si>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</si>
  <si>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</si>
  <si>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</si>
  <si>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</si>
  <si>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</si>
  <si>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</si>
  <si>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</si>
  <si>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</si>
  <si>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</si>
  <si>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</si>
  <si>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</si>
  <si>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</si>
  <si>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</si>
  <si>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</si>
  <si>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</si>
  <si>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</si>
  <si>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</si>
  <si>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</si>
  <si>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</si>
  <si>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</si>
  <si>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</si>
  <si>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</si>
  <si>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</si>
  <si>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</si>
  <si>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</si>
  <si>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</si>
  <si>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</si>
  <si>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</si>
  <si>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</si>
  <si>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</si>
  <si>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</si>
  <si>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</si>
  <si>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</si>
  <si>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</si>
  <si>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</si>
  <si>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</si>
  <si>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</si>
  <si>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</si>
  <si>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</si>
  <si>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</si>
  <si>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</si>
  <si>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</si>
  <si>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</si>
  <si>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</si>
  <si>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</si>
  <si>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</si>
  <si>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</si>
  <si>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</si>
  <si>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</si>
  <si>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</si>
  <si>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</si>
  <si>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</si>
  <si>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</si>
  <si>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</si>
  <si>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</si>
  <si>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</si>
  <si>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</si>
  <si>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</si>
  <si>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</si>
  <si>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</si>
  <si>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</si>
  <si>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</si>
  <si>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</si>
  <si>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</si>
  <si>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</si>
  <si>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</si>
  <si>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</si>
  <si>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</si>
  <si>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</si>
  <si>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</si>
  <si>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</si>
  <si>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</si>
  <si>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</si>
  <si>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</si>
  <si>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</si>
  <si>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</si>
  <si>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</si>
  <si>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</si>
  <si>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</si>
  <si>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</si>
  <si>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</si>
  <si>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</si>
  <si>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</si>
  <si>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</si>
  <si>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</si>
  <si>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</si>
  <si>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</si>
  <si>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</si>
  <si>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</si>
  <si>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</si>
  <si>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</si>
  <si>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</si>
  <si>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</si>
  <si>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</si>
  <si>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</si>
  <si>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</si>
  <si>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</si>
  <si>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</si>
  <si>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</si>
  <si>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</si>
  <si>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</si>
  <si>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</si>
  <si>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</si>
  <si>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</si>
  <si>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</si>
  <si>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</si>
  <si>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</si>
  <si>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</si>
  <si>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</si>
  <si>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</si>
  <si>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</si>
  <si>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</si>
  <si>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</si>
  <si>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</si>
  <si>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</si>
  <si>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</si>
  <si>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</si>
  <si>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</si>
  <si>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</si>
  <si>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</si>
  <si>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</si>
  <si>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</si>
  <si>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</si>
  <si>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</si>
  <si>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</si>
  <si>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</si>
  <si>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</si>
  <si>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</si>
  <si>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</si>
  <si>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</si>
  <si>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</si>
  <si>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</si>
  <si>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</si>
  <si>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</si>
  <si>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</si>
  <si>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</si>
  <si>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</si>
  <si>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</si>
  <si>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</si>
  <si>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</si>
  <si>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</si>
  <si>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</si>
  <si>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</si>
  <si>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</si>
  <si>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</si>
  <si>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</si>
  <si>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</si>
  <si>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</si>
  <si>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</si>
  <si>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</si>
  <si>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</si>
  <si>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</si>
  <si>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</si>
  <si>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</si>
  <si>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</si>
  <si>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</si>
  <si>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</si>
  <si>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</si>
  <si>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</si>
  <si>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</si>
  <si>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</si>
  <si>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</si>
  <si>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</si>
  <si>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</si>
  <si>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</si>
  <si>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</si>
  <si>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</si>
  <si>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</si>
  <si>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</si>
  <si>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</si>
  <si>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</si>
  <si>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</si>
  <si>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</si>
  <si>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</si>
  <si>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</si>
  <si>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</si>
  <si>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</si>
  <si>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</si>
  <si>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</si>
  <si>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</si>
  <si>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</si>
  <si>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</si>
  <si>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</si>
  <si>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</si>
  <si>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</si>
  <si>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</si>
  <si>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</si>
  <si>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</si>
  <si>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</si>
  <si>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</si>
  <si>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</si>
  <si>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</si>
  <si>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</si>
  <si>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</si>
  <si>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</si>
  <si>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</si>
  <si>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</si>
  <si>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</si>
  <si>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</si>
  <si>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</si>
  <si>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</si>
  <si>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</si>
  <si>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</si>
  <si>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</si>
  <si>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</si>
  <si>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</si>
  <si>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</si>
  <si>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</si>
  <si>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</si>
  <si>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</si>
  <si>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</si>
  <si>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</si>
  <si>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</si>
  <si>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</si>
  <si>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</si>
  <si>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</si>
  <si>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</si>
  <si>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</si>
  <si>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</si>
  <si>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</si>
  <si>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</si>
  <si>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</si>
  <si>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</si>
  <si>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</si>
  <si>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</si>
  <si>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</si>
  <si>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</si>
  <si>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</si>
  <si>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</si>
  <si>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</si>
  <si>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</si>
  <si>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</si>
  <si>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</si>
  <si>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</si>
  <si>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</si>
  <si>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</si>
  <si>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</si>
  <si>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</si>
  <si>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</si>
  <si>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</si>
  <si>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</si>
  <si>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</si>
  <si>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</si>
  <si>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</si>
  <si>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</si>
  <si>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</si>
  <si>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</si>
  <si>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</si>
  <si>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</si>
  <si>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</si>
  <si>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</si>
  <si>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</si>
  <si>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</si>
  <si>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</si>
  <si>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</si>
  <si>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</si>
  <si>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</si>
  <si>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</si>
  <si>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</si>
  <si>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</si>
  <si>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</si>
  <si>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</si>
  <si>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</si>
  <si>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</si>
  <si>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</si>
  <si>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</si>
  <si>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</si>
  <si>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</si>
  <si>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</si>
  <si>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</si>
  <si>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</si>
  <si>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</si>
  <si>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</si>
  <si>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</si>
  <si>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</si>
  <si>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</si>
  <si>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</si>
  <si>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</si>
  <si>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</si>
  <si>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</si>
  <si>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</si>
  <si>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</si>
  <si>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</si>
  <si>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</si>
  <si>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</si>
  <si>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</si>
  <si>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</si>
  <si>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</si>
  <si>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</si>
  <si>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</si>
  <si>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</si>
  <si>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</si>
  <si>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</si>
  <si>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</si>
  <si>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</si>
  <si>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</si>
  <si>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</si>
  <si>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</si>
  <si>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</si>
  <si>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</si>
  <si>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</si>
  <si>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</si>
  <si>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</si>
  <si>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</si>
  <si>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</si>
  <si>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</si>
  <si>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</si>
  <si>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</si>
  <si>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</si>
  <si>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</si>
  <si>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</si>
  <si>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</si>
  <si>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</si>
  <si>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</si>
  <si>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</si>
  <si>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</si>
  <si>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</si>
  <si>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</si>
  <si>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</si>
  <si>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</si>
  <si>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</si>
  <si>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</si>
  <si>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</si>
  <si>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</si>
  <si>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</si>
  <si>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</si>
  <si>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</si>
  <si>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</si>
  <si>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</si>
  <si>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</si>
  <si>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</si>
  <si>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</si>
  <si>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</si>
  <si>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</si>
  <si>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</si>
  <si>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</si>
  <si>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</si>
  <si>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</si>
  <si>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</si>
  <si>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</si>
  <si>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</si>
  <si>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</si>
  <si>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</si>
  <si>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</si>
  <si>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</si>
  <si>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</si>
  <si>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</si>
  <si>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</si>
  <si>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</si>
  <si>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</si>
  <si>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</si>
  <si>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</si>
  <si>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</si>
  <si>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</si>
  <si>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</si>
  <si>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</si>
  <si>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</si>
  <si>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</si>
  <si>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</si>
  <si>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</si>
  <si>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</si>
  <si>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</si>
  <si>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</si>
  <si>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</si>
  <si>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</si>
  <si>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</si>
  <si>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</si>
  <si>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</si>
  <si>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</si>
  <si>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</si>
  <si>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</si>
  <si>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</si>
  <si>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</si>
  <si>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</si>
  <si>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</si>
  <si>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</si>
  <si>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</si>
  <si>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</si>
  <si>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</si>
  <si>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</si>
  <si>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</si>
  <si>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</si>
  <si>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</si>
  <si>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</si>
  <si>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</si>
  <si>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</si>
  <si>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</si>
  <si>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</si>
  <si>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</si>
  <si>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</si>
  <si>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</si>
  <si>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</si>
  <si>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</si>
  <si>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</si>
  <si>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</si>
  <si>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</si>
  <si>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</si>
  <si>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</si>
  <si>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</si>
  <si>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</si>
  <si>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</si>
  <si>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</si>
  <si>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</si>
  <si>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</si>
  <si>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</si>
  <si>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</si>
  <si>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</si>
  <si>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</si>
  <si>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</si>
  <si>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</si>
  <si>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</si>
  <si>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</si>
  <si>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</si>
  <si>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</si>
  <si>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</si>
  <si>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</si>
  <si>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</si>
  <si>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</si>
  <si>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</si>
  <si>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</si>
  <si>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</si>
  <si>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</si>
  <si>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</si>
  <si>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</si>
  <si>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</si>
  <si>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</si>
  <si>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</si>
  <si>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</si>
  <si>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</si>
  <si>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</si>
  <si>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</si>
  <si>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</si>
  <si>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</si>
  <si>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</si>
  <si>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</si>
  <si>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</si>
  <si>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</si>
  <si>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</si>
  <si>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</si>
  <si>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</si>
  <si>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</si>
  <si>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</si>
  <si>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</si>
  <si>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</si>
  <si>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</si>
  <si>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</si>
  <si>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</si>
  <si>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</si>
  <si>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</si>
  <si>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</si>
  <si>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</si>
  <si>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</si>
  <si>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</si>
  <si>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</si>
  <si>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</si>
  <si>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</si>
  <si>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</si>
  <si>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</si>
  <si>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</si>
  <si>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</si>
  <si>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</si>
  <si>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</si>
  <si>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</si>
  <si>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</si>
  <si>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</si>
  <si>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</si>
  <si>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</si>
  <si>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</si>
  <si>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</si>
  <si>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</si>
  <si>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</si>
  <si>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</si>
  <si>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</si>
  <si>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</si>
  <si>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</si>
  <si>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</si>
  <si>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</si>
  <si>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</si>
  <si>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</si>
  <si>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</si>
  <si>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</si>
  <si>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</si>
  <si>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</si>
  <si>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</si>
  <si>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</si>
  <si>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</si>
  <si>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</si>
  <si>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</si>
  <si>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</si>
  <si>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</si>
  <si>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</si>
  <si>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</si>
  <si>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</si>
  <si>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</si>
  <si>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</si>
  <si>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</si>
  <si>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</si>
  <si>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</si>
  <si>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</si>
  <si>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</si>
  <si>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</si>
  <si>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</si>
  <si>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</si>
  <si>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</si>
  <si>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</si>
  <si>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</si>
  <si>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</si>
  <si>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</si>
  <si>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</si>
  <si>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</si>
  <si>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</si>
  <si>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</si>
  <si>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</si>
  <si>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</si>
  <si>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</si>
  <si>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</si>
  <si>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</si>
  <si>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</si>
  <si>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</si>
  <si>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</si>
  <si>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</si>
  <si>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</si>
  <si>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</si>
  <si>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</si>
  <si>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</si>
  <si>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</si>
  <si>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</si>
  <si>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</si>
  <si>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</si>
  <si>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</si>
  <si>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</si>
  <si>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</si>
  <si>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</si>
  <si>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</si>
  <si>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</si>
  <si>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</si>
  <si>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</si>
  <si>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</si>
  <si>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</si>
  <si>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</si>
  <si>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</si>
  <si>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</si>
  <si>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</si>
  <si>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</si>
  <si>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</si>
  <si>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</si>
  <si>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</si>
  <si>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</si>
  <si>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</si>
  <si>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</si>
  <si>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</si>
  <si>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</si>
  <si>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</si>
  <si>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</si>
  <si>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</si>
  <si>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</si>
  <si>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</si>
  <si>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</si>
  <si>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</si>
  <si>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</si>
  <si>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</si>
  <si>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</si>
  <si>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</si>
  <si>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</si>
  <si>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</si>
  <si>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</si>
  <si>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</si>
  <si>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</si>
  <si>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</si>
  <si>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</si>
  <si>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</si>
  <si>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</si>
  <si>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</si>
  <si>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</si>
  <si>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</si>
  <si>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</si>
  <si>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</si>
  <si>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</si>
  <si>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</si>
  <si>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</si>
  <si>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</si>
  <si>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</si>
  <si>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</si>
  <si>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</si>
  <si>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</si>
  <si>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</si>
  <si>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</si>
  <si>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</si>
  <si>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</si>
  <si>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</si>
  <si>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</si>
  <si>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</si>
  <si>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</si>
  <si>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</si>
  <si>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</si>
  <si>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</si>
  <si>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</si>
  <si>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</si>
  <si>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</si>
  <si>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</si>
  <si>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</si>
  <si>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</si>
  <si>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</si>
  <si>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</si>
  <si>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</si>
  <si>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</si>
  <si>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</si>
  <si>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</si>
  <si>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</si>
  <si>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</si>
  <si>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</si>
  <si>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</si>
  <si>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</si>
  <si>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</si>
  <si>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</si>
  <si>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</si>
  <si>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</si>
  <si>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</si>
  <si>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</si>
  <si>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</si>
  <si>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</si>
  <si>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</si>
  <si>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</si>
  <si>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</si>
  <si>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</si>
  <si>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</si>
  <si>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</si>
  <si>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</si>
  <si>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</si>
  <si>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</si>
  <si>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</si>
  <si>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</si>
  <si>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</si>
  <si>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</si>
  <si>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</si>
  <si>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</si>
  <si>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</si>
  <si>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</si>
  <si>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</si>
  <si>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</si>
  <si>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</si>
  <si>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</si>
  <si>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</si>
  <si>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</si>
  <si>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</si>
  <si>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</si>
  <si>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</si>
  <si>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</si>
  <si>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</si>
  <si>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</si>
  <si>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</si>
  <si>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</si>
  <si>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</si>
  <si>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</si>
  <si>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</si>
  <si>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</si>
  <si>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</si>
  <si>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</si>
  <si>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</si>
  <si>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</si>
  <si>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</si>
  <si>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</si>
  <si>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</si>
  <si>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</si>
  <si>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</si>
  <si>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</si>
  <si>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</si>
  <si>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</si>
  <si>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</si>
  <si>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</si>
  <si>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</si>
  <si>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</si>
  <si>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</si>
  <si>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</si>
  <si>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</si>
  <si>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</si>
  <si>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</si>
  <si>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</si>
  <si>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</si>
  <si>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</si>
  <si>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</si>
  <si>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</si>
  <si>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</si>
  <si>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</si>
  <si>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</si>
  <si>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</si>
  <si>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</si>
  <si>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</si>
  <si>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</si>
  <si>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</si>
  <si>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</si>
  <si>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</si>
  <si>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</si>
  <si>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</si>
  <si>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</si>
  <si>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</si>
  <si>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</si>
  <si>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</si>
  <si>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</si>
  <si>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</si>
  <si>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</si>
  <si>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</si>
  <si>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</si>
  <si>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</si>
  <si>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</si>
  <si>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</si>
  <si>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</si>
  <si>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</si>
  <si>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</si>
  <si>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</si>
  <si>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</si>
  <si>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</si>
  <si>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</si>
  <si>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</si>
  <si>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</si>
  <si>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</si>
  <si>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</si>
  <si>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</si>
  <si>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</si>
  <si>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</si>
  <si>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</si>
  <si>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</si>
  <si>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</si>
  <si>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</si>
  <si>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</si>
  <si>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</si>
  <si>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</si>
  <si>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</si>
  <si>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</si>
  <si>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</si>
  <si>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</si>
  <si>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</si>
  <si>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</si>
  <si>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</si>
  <si>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</si>
  <si>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</si>
  <si>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</si>
  <si>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</si>
  <si>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</si>
  <si>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</si>
  <si>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</si>
  <si>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</si>
  <si>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</si>
  <si>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</si>
  <si>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</si>
  <si>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</si>
  <si>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</si>
  <si>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</si>
  <si>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</si>
  <si>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</si>
  <si>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</si>
  <si>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</si>
  <si>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</si>
  <si>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</si>
  <si>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</si>
  <si>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</si>
  <si>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</si>
  <si>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</si>
  <si>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</si>
  <si>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</si>
  <si>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</si>
  <si>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</si>
  <si>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</si>
  <si>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</si>
  <si>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</si>
  <si>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</si>
  <si>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</si>
  <si>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</si>
  <si>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</si>
  <si>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</si>
  <si>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</si>
  <si>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</si>
  <si>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</si>
  <si>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</si>
  <si>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</si>
  <si>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</si>
  <si>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</si>
  <si>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</si>
  <si>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</si>
  <si>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</si>
  <si>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</si>
  <si>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</si>
  <si>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</si>
  <si>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</si>
  <si>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</si>
  <si>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</si>
  <si>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</si>
  <si>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</si>
  <si>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</si>
  <si>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</si>
  <si>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</si>
  <si>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</si>
  <si>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</si>
  <si>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</si>
  <si>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</si>
  <si>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</si>
  <si>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</si>
  <si>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</si>
  <si>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</si>
  <si>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</si>
  <si>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</si>
  <si>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</si>
  <si>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</si>
  <si>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</si>
  <si>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</si>
  <si>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</si>
  <si>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</si>
  <si>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</si>
  <si>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</si>
  <si>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</si>
  <si>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</si>
  <si>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</si>
  <si>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</si>
  <si>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</si>
  <si>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</si>
  <si>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</si>
  <si>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</si>
  <si>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</si>
  <si>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</si>
  <si>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</si>
  <si>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</si>
  <si>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</si>
  <si>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</si>
  <si>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</si>
  <si>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</si>
  <si>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</si>
  <si>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</si>
  <si>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</si>
  <si>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</si>
  <si>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</si>
  <si>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</si>
  <si>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</si>
  <si>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</si>
  <si>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</si>
  <si>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</si>
  <si>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</si>
  <si>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</si>
  <si>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</si>
  <si>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</si>
  <si>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</si>
  <si>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</si>
  <si>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</si>
  <si>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</si>
  <si>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</si>
  <si>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</si>
  <si>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</si>
  <si>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</si>
  <si>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</si>
  <si>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</si>
  <si>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</si>
  <si>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</si>
  <si>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</si>
  <si>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</si>
  <si>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</si>
  <si>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</si>
  <si>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</si>
  <si>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</si>
  <si>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</si>
  <si>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</si>
  <si>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</si>
  <si>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</si>
  <si>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</si>
  <si>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</si>
  <si>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</si>
  <si>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</si>
  <si>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</si>
  <si>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</si>
  <si>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</si>
  <si>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</si>
  <si>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</si>
  <si>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</si>
  <si>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</si>
  <si>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</si>
  <si>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</si>
  <si>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</si>
  <si>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</si>
  <si>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</si>
  <si>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</si>
  <si>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</si>
  <si>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</si>
  <si>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</si>
  <si>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</si>
  <si>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</si>
  <si>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</si>
  <si>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</si>
  <si>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</si>
  <si>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</si>
  <si>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</si>
  <si>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</si>
  <si>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</si>
  <si>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</si>
  <si>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</si>
  <si>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</si>
  <si>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</si>
  <si>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</si>
  <si>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</si>
  <si>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</si>
  <si>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</si>
  <si>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</si>
  <si>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</si>
  <si>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</si>
  <si>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</si>
  <si>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</si>
  <si>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</si>
  <si>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</si>
  <si>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</si>
  <si>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</si>
  <si>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</si>
  <si>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</si>
  <si>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</si>
  <si>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</si>
  <si>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</si>
  <si>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</si>
  <si>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</si>
  <si>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</si>
  <si>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</si>
  <si>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</si>
  <si>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</si>
  <si>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</si>
  <si>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</si>
  <si>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</si>
  <si>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</si>
  <si>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</si>
  <si>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</si>
  <si>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</si>
  <si>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</si>
  <si>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</si>
  <si>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</si>
  <si>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</si>
  <si>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</si>
  <si>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</si>
  <si>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</si>
  <si>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</si>
  <si>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</si>
  <si>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</si>
  <si>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</si>
  <si>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</si>
  <si>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</si>
  <si>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</si>
  <si>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</si>
  <si>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</si>
  <si>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</si>
  <si>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</si>
  <si>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</si>
  <si>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</si>
  <si>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</si>
  <si>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</si>
  <si>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</si>
  <si>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</si>
  <si>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</si>
  <si>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</si>
  <si>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</si>
  <si>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</si>
  <si>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</si>
  <si>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</si>
  <si>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</si>
  <si>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</si>
  <si>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</si>
  <si>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</si>
  <si>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</si>
  <si>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</si>
  <si>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</si>
  <si>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</si>
  <si>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</si>
  <si>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</si>
  <si>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</si>
  <si>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</si>
  <si>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</si>
  <si>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</si>
  <si>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</si>
  <si>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</si>
  <si>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</si>
  <si>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</si>
  <si>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</si>
  <si>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</si>
  <si>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</si>
  <si>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</si>
  <si>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</si>
  <si>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</si>
  <si>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</si>
  <si>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</si>
  <si>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</si>
  <si>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</si>
  <si>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</si>
  <si>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</si>
  <si>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</si>
  <si>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</si>
  <si>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</si>
  <si>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</si>
  <si>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</si>
  <si>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</si>
  <si>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</si>
  <si>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</si>
  <si>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</si>
  <si>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</si>
  <si>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</si>
  <si>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</si>
  <si>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</si>
  <si>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</si>
  <si>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</si>
  <si>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</si>
  <si>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</si>
  <si>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</si>
  <si>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</si>
  <si>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</si>
  <si>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</si>
  <si>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</si>
  <si>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</si>
  <si>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</si>
  <si>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</si>
  <si>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</si>
  <si>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</si>
  <si>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</si>
  <si>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</si>
  <si>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</si>
  <si>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</si>
  <si>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</si>
  <si>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</si>
  <si>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</si>
  <si>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</si>
  <si>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</si>
  <si>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</si>
  <si>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</si>
  <si>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</si>
  <si>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</si>
  <si>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</si>
  <si>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</si>
  <si>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</si>
  <si>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</si>
  <si>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</si>
  <si>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</si>
  <si>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</si>
  <si>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</si>
  <si>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</si>
  <si>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</si>
  <si>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</si>
  <si>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</si>
  <si>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</si>
  <si>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</si>
  <si>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</si>
  <si>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</si>
  <si>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</si>
  <si>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</si>
  <si>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</si>
  <si>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</si>
  <si>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</si>
  <si>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</si>
  <si>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</si>
  <si>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</si>
  <si>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</si>
  <si>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</si>
  <si>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</si>
  <si>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</si>
  <si>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</si>
  <si>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</si>
  <si>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</si>
  <si>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</si>
  <si>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</si>
  <si>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</si>
  <si>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</si>
  <si>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</si>
  <si>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</si>
  <si>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</si>
  <si>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</si>
  <si>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</si>
  <si>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</si>
  <si>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</si>
  <si>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</si>
  <si>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</si>
  <si>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</si>
  <si>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</si>
  <si>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</si>
  <si>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</si>
  <si>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</si>
  <si>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</si>
  <si>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</si>
  <si>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</si>
  <si>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</si>
  <si>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</si>
  <si>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</si>
  <si>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</si>
  <si>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</si>
  <si>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</si>
  <si>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</si>
  <si>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</si>
  <si>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</si>
  <si>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</si>
  <si>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</si>
  <si>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</si>
  <si>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</si>
  <si>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</si>
  <si>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</si>
  <si>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</si>
  <si>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</si>
  <si>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</si>
  <si>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</si>
  <si>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</si>
  <si>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</si>
  <si>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</si>
  <si>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</si>
  <si>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</si>
  <si>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</si>
  <si>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</si>
  <si>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</si>
  <si>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</si>
  <si>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</si>
  <si>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</si>
  <si>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</si>
  <si>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</si>
  <si>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</si>
  <si>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</si>
  <si>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</si>
  <si>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</si>
  <si>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</si>
  <si>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</si>
  <si>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</si>
  <si>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</si>
  <si>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</si>
  <si>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</si>
  <si>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</si>
  <si>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</si>
  <si>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</si>
  <si>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</si>
  <si>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</si>
  <si>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</si>
  <si>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</si>
  <si>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</si>
  <si>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</si>
  <si>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</si>
  <si>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</si>
  <si>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</si>
  <si>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</si>
  <si>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</si>
  <si>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</si>
  <si>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</si>
  <si>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</si>
  <si>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</si>
  <si>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</si>
  <si>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</si>
  <si>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</si>
  <si>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</si>
  <si>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</si>
  <si>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</si>
  <si>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</si>
  <si>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</si>
  <si>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</si>
  <si>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</si>
  <si>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</si>
  <si>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</si>
  <si>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</si>
  <si>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</si>
  <si>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</si>
  <si>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</si>
  <si>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</si>
  <si>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</si>
  <si>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</si>
  <si>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</si>
  <si>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</si>
  <si>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</si>
  <si>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</si>
  <si>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</si>
  <si>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</si>
  <si>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</si>
  <si>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</si>
  <si>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</si>
  <si>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</si>
  <si>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</si>
  <si>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</si>
  <si>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</si>
  <si>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</si>
  <si>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</si>
  <si>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</si>
  <si>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</si>
  <si>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</si>
  <si>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</si>
  <si>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</si>
  <si>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</si>
  <si>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</si>
  <si>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</si>
  <si>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</si>
  <si>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</si>
  <si>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</si>
  <si>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</si>
  <si>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</si>
  <si>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</si>
  <si>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</si>
  <si>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</si>
  <si>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</si>
  <si>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</si>
  <si>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</si>
  <si>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</si>
  <si>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</si>
  <si>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</si>
  <si>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</si>
  <si>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</si>
  <si>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</si>
  <si>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</si>
  <si>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</si>
  <si>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</si>
  <si>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</si>
  <si>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</si>
  <si>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</si>
  <si>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</si>
  <si>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</si>
  <si>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</si>
  <si>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</si>
  <si>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</si>
  <si>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</si>
  <si>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</si>
  <si>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</si>
  <si>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</si>
  <si>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</si>
  <si>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</si>
  <si>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</si>
  <si>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</si>
  <si>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</si>
  <si>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</si>
  <si>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</si>
  <si>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</si>
  <si>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</si>
  <si>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</si>
  <si>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</si>
  <si>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</si>
  <si>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</si>
  <si>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</si>
  <si>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</si>
  <si>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</si>
  <si>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</si>
  <si>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</si>
  <si>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</si>
  <si>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</si>
  <si>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</si>
  <si>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</si>
  <si>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</si>
  <si>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</si>
  <si>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</si>
  <si>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</si>
  <si>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</si>
  <si>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</si>
  <si>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</si>
  <si>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</si>
  <si>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</si>
  <si>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</si>
  <si>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</si>
  <si>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</si>
  <si>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</si>
  <si>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</si>
  <si>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</si>
  <si>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</si>
  <si>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</si>
  <si>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</si>
  <si>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</si>
  <si>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</si>
  <si>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</si>
  <si>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</si>
  <si>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</si>
  <si>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</si>
  <si>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</si>
  <si>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</si>
  <si>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</si>
  <si>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</si>
  <si>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</si>
  <si>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</si>
  <si>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</si>
  <si>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</si>
  <si>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</si>
  <si>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</si>
  <si>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</si>
  <si>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</si>
  <si>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</si>
  <si>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</si>
  <si>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</si>
  <si>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</si>
  <si>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</si>
  <si>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</si>
  <si>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</si>
  <si>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</si>
  <si>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</si>
  <si>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</si>
  <si>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</si>
  <si>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</si>
  <si>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</si>
  <si>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</si>
  <si>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</si>
  <si>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</si>
  <si>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</si>
  <si>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</si>
  <si>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</si>
  <si>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</si>
  <si>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</si>
  <si>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</si>
  <si>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</si>
  <si>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</si>
  <si>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</si>
  <si>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</si>
  <si>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</si>
  <si>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</si>
  <si>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</si>
  <si>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</si>
  <si>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</si>
  <si>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</si>
  <si>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</si>
  <si>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</si>
  <si>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</si>
  <si>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</si>
  <si>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</si>
  <si>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</si>
  <si>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</si>
  <si>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</si>
  <si>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</si>
  <si>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</si>
  <si>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</si>
  <si>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</si>
  <si>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</si>
  <si>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</si>
  <si>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</si>
  <si>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</si>
  <si>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</si>
  <si>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</si>
  <si>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</si>
  <si>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</si>
  <si>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</si>
  <si>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</si>
  <si>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</si>
  <si>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</si>
  <si>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</si>
  <si>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</si>
  <si>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</si>
  <si>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</si>
  <si>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</si>
  <si>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</si>
  <si>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</si>
  <si>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</si>
  <si>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</si>
  <si>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</si>
  <si>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</si>
  <si>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</si>
  <si>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</si>
  <si>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</si>
  <si>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</si>
  <si>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</si>
  <si>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</si>
  <si>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</si>
  <si>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</si>
  <si>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</si>
  <si>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</si>
  <si>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</si>
  <si>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</si>
  <si>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</si>
  <si>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</si>
  <si>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</si>
  <si>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</si>
  <si>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</si>
  <si>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</si>
  <si>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</si>
  <si>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</si>
  <si>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</si>
  <si>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</si>
  <si>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</si>
  <si>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</si>
  <si>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</si>
  <si>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</si>
  <si>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</si>
  <si>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</si>
  <si>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</si>
  <si>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</si>
  <si>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</si>
  <si>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</si>
  <si>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</si>
  <si>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</si>
  <si>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</si>
  <si>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</si>
  <si>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</si>
  <si>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</si>
  <si>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</si>
  <si>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</si>
  <si>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</si>
  <si>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</si>
  <si>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</si>
  <si>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</si>
  <si>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</si>
  <si>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</si>
  <si>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</si>
  <si>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</si>
  <si>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</si>
  <si>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</si>
  <si>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</si>
  <si>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</si>
  <si>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</si>
  <si>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</si>
  <si>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</si>
  <si>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</si>
  <si>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</si>
  <si>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</si>
  <si>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</si>
  <si>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</si>
  <si>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</si>
  <si>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</si>
  <si>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</si>
  <si>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</si>
  <si>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</si>
  <si>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</si>
  <si>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</si>
  <si>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</si>
  <si>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</si>
  <si>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</si>
  <si>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</si>
  <si>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</si>
  <si>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</si>
  <si>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</si>
  <si>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</si>
  <si>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</si>
  <si>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</si>
  <si>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</si>
  <si>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</si>
  <si>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</si>
  <si>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</si>
  <si>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</si>
  <si>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</si>
  <si>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</si>
  <si>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</si>
  <si>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</si>
  <si>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</si>
  <si>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</si>
  <si>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</si>
  <si>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</si>
  <si>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</si>
  <si>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</si>
  <si>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</si>
  <si>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</si>
  <si>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</si>
  <si>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</si>
  <si>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</si>
  <si>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</si>
  <si>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</si>
  <si>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</si>
  <si>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</si>
  <si>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</si>
  <si>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</si>
  <si>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</si>
  <si>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</si>
  <si>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</si>
  <si>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</si>
  <si>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</si>
  <si>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</si>
  <si>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</si>
  <si>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</si>
  <si>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</si>
  <si>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</si>
  <si>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</si>
  <si>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</si>
  <si>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</si>
  <si>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</si>
  <si>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</si>
  <si>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</si>
  <si>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</si>
  <si>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</si>
  <si>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</si>
  <si>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</si>
  <si>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</si>
  <si>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</si>
  <si>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</si>
  <si>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</si>
  <si>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</si>
  <si>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</si>
  <si>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</si>
  <si>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</si>
  <si>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</si>
  <si>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</si>
  <si>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</si>
  <si>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</si>
  <si>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</si>
  <si>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</si>
  <si>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</si>
  <si>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</si>
  <si>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</si>
  <si>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</si>
  <si>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</si>
  <si>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</si>
  <si>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</si>
  <si>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</si>
  <si>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</si>
  <si>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</si>
  <si>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</si>
  <si>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</si>
  <si>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</si>
  <si>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</si>
  <si>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</si>
  <si>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</si>
  <si>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</si>
  <si>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</si>
  <si>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</si>
  <si>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</si>
  <si>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</si>
  <si>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</si>
  <si>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</si>
  <si>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</si>
  <si>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</si>
  <si>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</si>
  <si>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</si>
  <si>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</si>
  <si>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</si>
  <si>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</si>
  <si>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</si>
  <si>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</si>
  <si>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</si>
  <si>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</si>
  <si>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</si>
  <si>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</si>
  <si>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</si>
  <si>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</si>
  <si>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</si>
  <si>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</si>
  <si>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</si>
  <si>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</si>
  <si>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</si>
  <si>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</si>
  <si>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</si>
  <si>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</si>
  <si>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</si>
  <si>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</si>
  <si>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</si>
  <si>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</si>
  <si>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</si>
  <si>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</si>
  <si>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</si>
  <si>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</si>
  <si>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</si>
  <si>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</si>
  <si>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</si>
  <si>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</si>
  <si>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</si>
  <si>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</si>
  <si>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</si>
  <si>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</si>
  <si>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</si>
  <si>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</si>
  <si>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</si>
  <si>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</si>
  <si>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</si>
  <si>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</si>
  <si>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</si>
  <si>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</si>
  <si>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</si>
  <si>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</si>
  <si>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</si>
  <si>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</si>
  <si>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</si>
  <si>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</si>
  <si>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</si>
  <si>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</si>
  <si>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</si>
  <si>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</si>
  <si>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</si>
  <si>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</si>
  <si>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</si>
  <si>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</si>
  <si>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</si>
  <si>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</si>
  <si>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</si>
  <si>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</si>
  <si>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</si>
  <si>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</si>
  <si>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</si>
  <si>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</si>
  <si>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</si>
  <si>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</si>
  <si>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</si>
  <si>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</si>
  <si>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</si>
  <si>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</si>
  <si>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</si>
  <si>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</si>
  <si>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</si>
  <si>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</si>
  <si>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</si>
  <si>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</si>
  <si>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</si>
  <si>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</si>
  <si>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</si>
  <si>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</si>
  <si>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</si>
  <si>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</si>
  <si>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</si>
  <si>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</si>
  <si>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</si>
  <si>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</si>
  <si>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</si>
  <si>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</si>
  <si>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</si>
  <si>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</si>
  <si>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</si>
  <si>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</si>
  <si>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</si>
  <si>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</si>
  <si>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</si>
  <si>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</si>
  <si>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</si>
  <si>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</si>
  <si>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</si>
  <si>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</si>
  <si>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</si>
  <si>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</si>
  <si>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</si>
  <si>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</si>
  <si>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</si>
  <si>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</si>
  <si>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</si>
  <si>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</si>
  <si>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</si>
  <si>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</si>
  <si>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</si>
  <si>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</si>
  <si>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</si>
  <si>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</si>
  <si>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</si>
  <si>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</si>
  <si>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</si>
  <si>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</si>
  <si>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</si>
  <si>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</si>
  <si>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</si>
  <si>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</si>
  <si>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</si>
  <si>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</si>
  <si>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</si>
  <si>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</si>
  <si>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</si>
  <si>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</si>
  <si>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</si>
  <si>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</si>
  <si>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</si>
  <si>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</si>
  <si>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</si>
  <si>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</si>
  <si>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</si>
  <si>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</si>
  <si>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</si>
  <si>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</si>
  <si>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</si>
  <si>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</si>
  <si>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</si>
  <si>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</si>
  <si>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</si>
  <si>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</si>
  <si>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</si>
  <si>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</si>
  <si>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</si>
  <si>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</si>
  <si>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</si>
  <si>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</si>
  <si>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</si>
  <si>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</si>
  <si>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</si>
  <si>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</si>
  <si>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</si>
  <si>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</si>
  <si>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</si>
  <si>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</si>
  <si>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</si>
  <si>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</si>
  <si>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</si>
  <si>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</si>
  <si>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</si>
  <si>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</si>
  <si>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</si>
  <si>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</si>
  <si>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</si>
  <si>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</si>
  <si>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</si>
  <si>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</si>
  <si>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</si>
  <si>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</si>
  <si>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</si>
  <si>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</si>
  <si>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</si>
  <si>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</si>
  <si>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</si>
  <si>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</si>
  <si>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</si>
  <si>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</si>
  <si>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</si>
  <si>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</si>
  <si>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</si>
  <si>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</si>
  <si>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</si>
  <si>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</si>
  <si>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</si>
  <si>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</si>
  <si>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</si>
  <si>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</si>
  <si>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</si>
  <si>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</si>
  <si>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</si>
  <si>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</si>
  <si>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</si>
  <si>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</si>
  <si>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</si>
  <si>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</si>
  <si>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</si>
  <si>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</si>
  <si>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</si>
  <si>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</si>
  <si>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</si>
  <si>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</si>
  <si>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</si>
  <si>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</si>
  <si>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</si>
  <si>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</si>
  <si>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</si>
  <si>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</si>
  <si>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</si>
  <si>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</si>
  <si>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</si>
  <si>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</si>
  <si>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</si>
  <si>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</si>
  <si>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</si>
  <si>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</si>
  <si>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</si>
  <si>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</si>
  <si>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</si>
  <si>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</si>
  <si>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</si>
  <si>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</si>
  <si>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</si>
  <si>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</si>
  <si>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</si>
  <si>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</si>
  <si>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</si>
  <si>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</si>
  <si>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</si>
  <si>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</si>
  <si>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</si>
  <si>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</si>
  <si>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</si>
  <si>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</si>
  <si>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</si>
  <si>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</si>
  <si>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</si>
  <si>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</si>
  <si>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</si>
  <si>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</si>
  <si>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</si>
  <si>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</si>
  <si>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</si>
  <si>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</si>
  <si>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</si>
  <si>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</si>
  <si>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</si>
  <si>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</si>
  <si>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</si>
  <si>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</si>
  <si>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</si>
  <si>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</si>
  <si>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</si>
  <si>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</si>
  <si>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</si>
  <si>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</si>
  <si>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</si>
  <si>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</si>
  <si>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</si>
  <si>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</si>
  <si>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</si>
  <si>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</si>
  <si>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</si>
  <si>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</si>
  <si>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</si>
  <si>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</si>
  <si>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</si>
  <si>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</si>
  <si>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</si>
  <si>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</si>
  <si>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</si>
  <si>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</si>
  <si>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</si>
  <si>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</si>
  <si>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</si>
  <si>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</si>
  <si>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</si>
  <si>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</si>
  <si>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</si>
  <si>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</si>
  <si>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</si>
  <si>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</si>
  <si>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</si>
  <si>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</si>
  <si>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</si>
  <si>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</si>
  <si>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</si>
  <si>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</si>
  <si>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</si>
  <si>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</si>
  <si>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</si>
  <si>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</si>
  <si>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</si>
  <si>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</si>
  <si>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</si>
  <si>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</si>
  <si>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</si>
  <si>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</si>
  <si>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</si>
  <si>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</si>
  <si>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</si>
  <si>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</si>
  <si>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</si>
  <si>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</si>
  <si>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</si>
  <si>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</si>
  <si>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</si>
  <si>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</si>
  <si>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</si>
  <si>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</si>
  <si>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</si>
  <si>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</si>
  <si>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</si>
  <si>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</si>
  <si>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</si>
  <si>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</si>
  <si>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</si>
  <si>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</si>
  <si>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</si>
  <si>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</si>
  <si>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</si>
  <si>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</si>
  <si>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</si>
  <si>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</si>
  <si>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</si>
  <si>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</si>
  <si>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</si>
  <si>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</si>
  <si>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</si>
  <si>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</si>
  <si>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</si>
  <si>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</si>
  <si>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</si>
  <si>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</si>
  <si>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</si>
  <si>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</si>
  <si>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</si>
  <si>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</si>
  <si>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</si>
  <si>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</si>
  <si>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</si>
  <si>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</si>
  <si>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</si>
  <si>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</si>
  <si>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</si>
  <si>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</si>
  <si>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</si>
  <si>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</si>
  <si>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</si>
  <si>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</si>
  <si>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</si>
  <si>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</si>
  <si>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</si>
  <si>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</si>
  <si>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</si>
  <si>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</si>
  <si>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</si>
  <si>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</si>
  <si>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</si>
  <si>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</si>
  <si>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</si>
  <si>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</si>
  <si>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</si>
  <si>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</si>
  <si>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</si>
  <si>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</si>
  <si>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</si>
  <si>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</si>
  <si>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</si>
  <si>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</si>
  <si>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</si>
  <si>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</si>
  <si>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</si>
  <si>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</si>
  <si>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</si>
  <si>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</si>
  <si>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</si>
  <si>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</si>
  <si>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</si>
  <si>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</si>
  <si>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</si>
  <si>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</si>
  <si>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</si>
  <si>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</si>
  <si>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</si>
  <si>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</si>
  <si>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</si>
  <si>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</si>
  <si>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</si>
  <si>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</si>
  <si>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</si>
  <si>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</si>
  <si>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</si>
  <si>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</si>
  <si>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</si>
  <si>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</si>
  <si>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</si>
  <si>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</si>
  <si>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</si>
  <si>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</si>
  <si>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</si>
  <si>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</si>
  <si>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</si>
  <si>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</si>
  <si>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</si>
  <si>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</si>
  <si>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</si>
  <si>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</si>
  <si>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</si>
  <si>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</si>
  <si>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</si>
  <si>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</si>
  <si>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</si>
  <si>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</si>
  <si>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</si>
  <si>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</si>
  <si>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</si>
  <si>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</si>
  <si>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</si>
  <si>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</si>
  <si>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</si>
  <si>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</si>
  <si>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</si>
  <si>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</si>
  <si>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</si>
  <si>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</si>
  <si>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</si>
  <si>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</si>
  <si>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</si>
  <si>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</si>
  <si>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</si>
  <si>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</si>
  <si>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</si>
  <si>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</si>
  <si>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</si>
  <si>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</si>
  <si>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</si>
  <si>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</si>
  <si>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</si>
  <si>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</si>
  <si>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</si>
  <si>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</si>
  <si>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</si>
  <si>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</si>
  <si>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</si>
  <si>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</si>
  <si>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</si>
  <si>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</si>
  <si>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</si>
  <si>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</si>
  <si>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</si>
  <si>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</si>
  <si>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</si>
  <si>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</si>
  <si>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</si>
  <si>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</si>
  <si>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</si>
  <si>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</si>
  <si>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</si>
  <si>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</si>
  <si>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</si>
  <si>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</si>
  <si>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</si>
  <si>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</si>
  <si>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</si>
  <si>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</si>
  <si>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</si>
  <si>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</si>
  <si>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</si>
  <si>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</si>
  <si>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</si>
  <si>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</si>
  <si>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</si>
  <si>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</si>
  <si>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</si>
  <si>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</si>
  <si>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</si>
  <si>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</si>
  <si>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</si>
  <si>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</si>
  <si>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</si>
  <si>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</si>
  <si>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</si>
  <si>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</si>
  <si>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</si>
  <si>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</si>
  <si>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</si>
  <si>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</si>
  <si>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</si>
  <si>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</si>
  <si>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</si>
  <si>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</si>
  <si>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</si>
  <si>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</si>
  <si>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</si>
  <si>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</si>
  <si>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</si>
  <si>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</si>
  <si>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</si>
  <si>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</si>
  <si>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</si>
  <si>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</si>
  <si>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</si>
  <si>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</si>
  <si>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</si>
  <si>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</si>
  <si>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</si>
  <si>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</si>
  <si>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</si>
  <si>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</si>
  <si>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</si>
  <si>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</si>
  <si>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</si>
  <si>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</si>
  <si>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</si>
  <si>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</si>
  <si>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</si>
  <si>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</si>
  <si>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</si>
  <si>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</si>
  <si>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</si>
  <si>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</si>
  <si>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</si>
  <si>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</si>
  <si>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</si>
  <si>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</si>
  <si>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</si>
  <si>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</si>
  <si>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</si>
  <si>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</si>
  <si>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</si>
  <si>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</si>
  <si>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</si>
  <si>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</si>
  <si>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</si>
  <si>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</si>
  <si>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</si>
  <si>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</si>
  <si>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</si>
  <si>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</si>
  <si>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</si>
  <si>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</si>
  <si>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</si>
  <si>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</si>
  <si>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</si>
  <si>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</si>
  <si>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</si>
  <si>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</si>
  <si>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</si>
  <si>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</si>
  <si>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</si>
  <si>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</si>
  <si>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</si>
  <si>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</si>
  <si>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</si>
  <si>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</si>
  <si>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</si>
  <si>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</si>
  <si>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</si>
  <si>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</si>
  <si>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</si>
  <si>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</si>
  <si>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</si>
  <si>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</si>
  <si>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</si>
  <si>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</si>
  <si>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</si>
  <si>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</si>
  <si>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</si>
  <si>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</si>
  <si>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</si>
  <si>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</si>
  <si>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</si>
  <si>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</si>
  <si>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</si>
  <si>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</si>
  <si>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</si>
  <si>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</si>
  <si>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</si>
  <si>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</si>
  <si>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</si>
  <si>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</si>
  <si>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</si>
  <si>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</si>
  <si>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</si>
  <si>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</si>
  <si>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</si>
  <si>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</si>
  <si>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</si>
  <si>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</si>
  <si>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</si>
  <si>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</si>
  <si>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</si>
  <si>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</si>
  <si>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</si>
  <si>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</si>
  <si>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</si>
  <si>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</si>
  <si>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</si>
  <si>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</si>
  <si>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</si>
  <si>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</si>
  <si>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</si>
  <si>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</si>
  <si>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</si>
  <si>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</si>
  <si>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</si>
  <si>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</si>
  <si>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</si>
  <si>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</si>
  <si>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</si>
  <si>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</si>
  <si>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</si>
  <si>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</si>
  <si>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</si>
  <si>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</si>
  <si>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</si>
  <si>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</si>
  <si>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</si>
  <si>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</si>
  <si>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</si>
  <si>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</si>
  <si>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</si>
  <si>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</si>
  <si>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</si>
  <si>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</si>
  <si>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</si>
  <si>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</si>
  <si>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</si>
  <si>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</si>
  <si>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</si>
  <si>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</si>
  <si>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</si>
  <si>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</si>
  <si>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</si>
  <si>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</si>
  <si>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</si>
  <si>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</si>
  <si>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</si>
  <si>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</si>
  <si>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</si>
  <si>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</si>
  <si>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</si>
  <si>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</si>
  <si>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</si>
  <si>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</si>
  <si>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</si>
  <si>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</si>
  <si>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</si>
  <si>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</si>
  <si>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</si>
  <si>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</si>
  <si>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</si>
  <si>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</si>
  <si>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</si>
  <si>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</si>
  <si>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</si>
  <si>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</si>
  <si>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</si>
  <si>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</si>
  <si>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</si>
  <si>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</si>
  <si>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</si>
  <si>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</si>
  <si>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</si>
  <si>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</si>
  <si>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</si>
  <si>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</si>
  <si>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</si>
  <si>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</si>
  <si>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</si>
  <si>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</si>
  <si>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</si>
  <si>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</si>
  <si>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</si>
  <si>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</si>
  <si>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</si>
  <si>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</si>
  <si>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</si>
  <si>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</si>
  <si>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</si>
  <si>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</si>
  <si>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</si>
  <si>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</si>
  <si>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</si>
  <si>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</si>
  <si>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</si>
  <si>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</si>
  <si>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</si>
  <si>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</si>
  <si>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</si>
  <si>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</si>
  <si>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</si>
  <si>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</si>
  <si>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</si>
  <si>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</si>
  <si>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</si>
  <si>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</si>
  <si>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</si>
  <si>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</si>
  <si>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</si>
  <si>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</si>
  <si>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</si>
  <si>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</si>
  <si>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</si>
  <si>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</si>
  <si>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</si>
  <si>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</si>
  <si>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</si>
  <si>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</si>
  <si>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</si>
  <si>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</si>
  <si>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</si>
  <si>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</si>
  <si>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</si>
  <si>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</si>
  <si>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</si>
  <si>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</si>
  <si>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</si>
  <si>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</si>
  <si>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</si>
  <si>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</si>
  <si>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</si>
  <si>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</si>
  <si>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</si>
  <si>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</si>
  <si>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</si>
  <si>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</si>
  <si>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</si>
  <si>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</si>
  <si>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</si>
  <si>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</si>
  <si>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</si>
  <si>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</si>
  <si>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</si>
  <si>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</si>
  <si>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</si>
  <si>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</si>
  <si>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</si>
  <si>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</si>
  <si>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</si>
  <si>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</si>
  <si>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</si>
  <si>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</si>
  <si>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</si>
  <si>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</si>
  <si>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</si>
  <si>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</si>
  <si>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</si>
  <si>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</si>
  <si>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</si>
  <si>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</si>
  <si>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</si>
  <si>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</si>
  <si>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</si>
  <si>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</si>
  <si>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</si>
  <si>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</si>
  <si>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</si>
  <si>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</si>
  <si>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</si>
  <si>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</si>
  <si>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</si>
  <si>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</si>
  <si>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</si>
  <si>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</si>
  <si>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</si>
  <si>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</si>
  <si>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</si>
  <si>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</si>
  <si>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</si>
  <si>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</si>
  <si>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</si>
  <si>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</si>
  <si>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</si>
  <si>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</si>
  <si>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</si>
  <si>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</si>
  <si>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</si>
  <si>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</si>
  <si>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</si>
  <si>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</si>
  <si>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</si>
  <si>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</si>
  <si>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</si>
  <si>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</si>
  <si>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</si>
  <si>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</si>
  <si>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</si>
  <si>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</si>
  <si>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</si>
  <si>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</si>
  <si>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</si>
  <si>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</si>
  <si>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</si>
  <si>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</si>
  <si>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</si>
  <si>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</si>
  <si>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</si>
  <si>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</si>
  <si>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</si>
  <si>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</si>
  <si>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</si>
  <si>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</si>
  <si>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</si>
  <si>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</si>
  <si>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</si>
  <si>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</si>
  <si>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</si>
  <si>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</si>
  <si>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</si>
  <si>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</si>
  <si>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</si>
  <si>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</si>
  <si>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</si>
  <si>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</si>
  <si>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</si>
  <si>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</si>
  <si>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</si>
  <si>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</si>
  <si>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</si>
  <si>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</si>
  <si>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</si>
  <si>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</si>
  <si>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</si>
  <si>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</si>
  <si>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</si>
  <si>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</si>
  <si>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</si>
  <si>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</si>
  <si>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</si>
  <si>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</si>
  <si>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</si>
  <si>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</si>
  <si>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</si>
  <si>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</si>
  <si>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</si>
  <si>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</si>
  <si>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</si>
  <si>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</si>
  <si>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</si>
  <si>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</si>
  <si>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</si>
  <si>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</si>
  <si>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</si>
  <si>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</si>
  <si>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</si>
  <si>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</si>
  <si>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</si>
  <si>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</si>
  <si>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</si>
  <si>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</si>
  <si>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</si>
  <si>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</si>
  <si>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</si>
  <si>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</si>
  <si>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</si>
  <si>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</si>
  <si>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</si>
  <si>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</si>
  <si>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</si>
  <si>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</si>
  <si>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</si>
  <si>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</si>
  <si>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</si>
  <si>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</si>
  <si>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</si>
  <si>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</si>
  <si>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</si>
  <si>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</si>
  <si>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</si>
  <si>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</si>
  <si>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</si>
  <si>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</si>
  <si>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</si>
  <si>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</si>
  <si>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</si>
  <si>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</si>
  <si>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</si>
  <si>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</si>
  <si>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</si>
  <si>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</si>
  <si>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</si>
  <si>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</si>
  <si>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</si>
  <si>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</si>
  <si>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</si>
  <si>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</si>
  <si>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</si>
  <si>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</si>
  <si>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</si>
  <si>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</si>
  <si>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</si>
  <si>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</si>
  <si>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</si>
  <si>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</si>
  <si>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</si>
  <si>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</si>
  <si>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</si>
  <si>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</si>
  <si>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</si>
  <si>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</si>
  <si>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</si>
  <si>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</si>
  <si>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</si>
  <si>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</si>
  <si>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</si>
  <si>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</si>
  <si>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</si>
  <si>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</si>
  <si>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</si>
  <si>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</si>
  <si>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</si>
  <si>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</si>
  <si>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</si>
  <si>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</si>
  <si>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</si>
  <si>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</si>
  <si>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</si>
  <si>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</si>
  <si>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</si>
  <si>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</si>
  <si>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</si>
  <si>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</si>
  <si>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</si>
  <si>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</si>
  <si>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</si>
  <si>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</si>
  <si>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</si>
  <si>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</si>
  <si>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</si>
  <si>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</si>
  <si>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</si>
  <si>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</si>
  <si>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</si>
  <si>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</si>
  <si>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</si>
  <si>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</si>
  <si>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</si>
  <si>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</si>
  <si>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</si>
  <si>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</si>
  <si>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</si>
  <si>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</si>
  <si>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</si>
  <si>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</si>
  <si>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</si>
  <si>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</si>
  <si>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</si>
  <si>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</si>
  <si>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</si>
  <si>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</si>
  <si>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</si>
  <si>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</si>
  <si>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</si>
  <si>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</si>
  <si>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</si>
  <si>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</si>
  <si>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</si>
  <si>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</si>
  <si>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</si>
  <si>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</si>
  <si>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</si>
  <si>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</si>
  <si>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</si>
  <si>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</si>
  <si>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</si>
  <si>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</si>
  <si>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</si>
  <si>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</si>
  <si>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</si>
  <si>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</si>
  <si>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</si>
  <si>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</si>
  <si>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</si>
  <si>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</si>
  <si>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</si>
  <si>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</si>
  <si>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</si>
  <si>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</si>
  <si>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</si>
  <si>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</si>
  <si>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</si>
  <si>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</si>
  <si>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</si>
  <si>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</si>
  <si>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</si>
  <si>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</si>
  <si>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</si>
  <si>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</si>
  <si>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</si>
  <si>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</si>
  <si>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</si>
  <si>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</si>
  <si>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</si>
  <si>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</si>
  <si>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</si>
  <si>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</si>
  <si>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</si>
  <si>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</si>
  <si>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</si>
  <si>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</si>
  <si>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</si>
  <si>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</si>
  <si>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</si>
  <si>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</si>
  <si>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</si>
  <si>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</si>
  <si>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</si>
  <si>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</si>
  <si>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</si>
  <si>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</si>
  <si>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</si>
  <si>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</si>
  <si>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</si>
  <si>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</si>
  <si>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</si>
  <si>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</si>
  <si>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</si>
  <si>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</si>
  <si>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</si>
  <si>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</si>
  <si>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</si>
  <si>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</si>
  <si>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</si>
  <si>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</si>
  <si>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</si>
  <si>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</si>
  <si>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</si>
  <si>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</si>
  <si>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</si>
  <si>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</si>
  <si>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</si>
  <si>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</si>
  <si>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</si>
  <si>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</si>
  <si>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</si>
  <si>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</si>
  <si>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</si>
  <si>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</si>
  <si>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</si>
  <si>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</si>
  <si>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</si>
  <si>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</si>
  <si>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</si>
  <si>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</si>
  <si>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</si>
  <si>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</si>
  <si>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</si>
  <si>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</si>
  <si>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</si>
  <si>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</si>
  <si>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</si>
  <si>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</si>
  <si>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</si>
  <si>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</si>
  <si>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</si>
  <si>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</si>
  <si>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</si>
  <si>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</si>
  <si>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</si>
  <si>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</si>
  <si>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</si>
  <si>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</si>
  <si>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</si>
  <si>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</si>
  <si>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</si>
  <si>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</si>
  <si>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</si>
  <si>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</si>
  <si>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</si>
  <si>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</si>
  <si>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</si>
  <si>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</si>
  <si>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</si>
  <si>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</si>
  <si>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</si>
  <si>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</si>
  <si>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</si>
  <si>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</si>
  <si>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</si>
  <si>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</si>
  <si>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</si>
  <si>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</si>
  <si>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</si>
  <si>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</si>
  <si>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</si>
  <si>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</si>
  <si>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</si>
  <si>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</si>
  <si>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</si>
  <si>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</si>
  <si>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</si>
  <si>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</si>
  <si>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</si>
  <si>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</si>
  <si>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</si>
  <si>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</si>
  <si>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</si>
  <si>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</si>
  <si>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</si>
  <si>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</si>
  <si>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</si>
  <si>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</si>
  <si>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</si>
  <si>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</si>
  <si>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</si>
  <si>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</si>
  <si>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</si>
  <si>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</si>
  <si>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</si>
  <si>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</si>
  <si>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</si>
  <si>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</si>
  <si>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</si>
  <si>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</si>
  <si>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</si>
  <si>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</si>
  <si>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</si>
  <si>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</si>
  <si>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</si>
  <si>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</si>
  <si>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</si>
  <si>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</si>
  <si>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</si>
  <si>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</si>
  <si>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</si>
  <si>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</si>
  <si>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</si>
  <si>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</si>
  <si>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</si>
  <si>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</si>
  <si>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</si>
  <si>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</si>
  <si>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</si>
  <si>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</si>
  <si>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</si>
  <si>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</si>
  <si>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</si>
  <si>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</si>
  <si>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</si>
  <si>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</si>
  <si>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</si>
  <si>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</si>
  <si>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</si>
  <si>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</si>
  <si>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</si>
  <si>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</si>
  <si>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</si>
  <si>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</si>
  <si>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</si>
  <si>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</si>
  <si>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</si>
  <si>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</si>
  <si>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</si>
  <si>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</si>
  <si>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</si>
  <si>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</si>
  <si>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</si>
  <si>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</si>
  <si>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</si>
  <si>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</si>
  <si>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</si>
  <si>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</si>
  <si>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</si>
  <si>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</si>
  <si>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</si>
  <si>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</si>
  <si>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</si>
  <si>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</si>
  <si>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</si>
  <si>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</si>
  <si>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</si>
  <si>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</si>
  <si>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</si>
  <si>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</si>
  <si>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</si>
  <si>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</si>
  <si>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</si>
  <si>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</si>
  <si>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</si>
  <si>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</si>
  <si>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</si>
  <si>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</si>
  <si>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</si>
  <si>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</si>
  <si>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</si>
  <si>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</si>
  <si>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</si>
  <si>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</si>
  <si>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</si>
  <si>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</si>
  <si>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</si>
  <si>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</si>
  <si>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</si>
  <si>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</si>
  <si>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</si>
  <si>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</si>
  <si>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</si>
  <si>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</si>
  <si>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</si>
  <si>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</si>
  <si>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</si>
  <si>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</si>
  <si>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</si>
  <si>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</si>
  <si>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</si>
  <si>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</si>
  <si>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</si>
  <si>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</si>
  <si>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</si>
  <si>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</si>
  <si>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</si>
  <si>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</si>
  <si>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</si>
  <si>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</si>
  <si>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</si>
  <si>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</si>
  <si>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</si>
  <si>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</si>
  <si>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</si>
  <si>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</si>
  <si>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</si>
  <si>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</si>
  <si>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</si>
  <si>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</si>
  <si>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</si>
  <si>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</si>
  <si>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</si>
  <si>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</si>
  <si>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</si>
  <si>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</si>
  <si>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</si>
  <si>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</si>
  <si>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</si>
  <si>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</si>
  <si>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</si>
  <si>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</si>
  <si>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</si>
  <si>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</si>
  <si>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</si>
  <si>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</si>
  <si>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</si>
  <si>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</si>
  <si>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</si>
  <si>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</si>
  <si>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</si>
  <si>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</si>
  <si>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</si>
  <si>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</si>
  <si>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</si>
  <si>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</si>
  <si>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</si>
  <si>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</si>
  <si>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</si>
  <si>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</si>
  <si>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</si>
  <si>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</si>
  <si>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</si>
  <si>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</si>
  <si>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</si>
  <si>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</si>
  <si>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</si>
  <si>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</si>
  <si>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</si>
  <si>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</si>
  <si>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</si>
  <si>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</si>
  <si>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</si>
  <si>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</si>
  <si>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</si>
  <si>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</si>
  <si>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</si>
  <si>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</si>
  <si>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</si>
  <si>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</si>
  <si>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</si>
  <si>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</si>
  <si>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</si>
  <si>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</si>
  <si>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</si>
  <si>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</si>
  <si>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</si>
  <si>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</si>
  <si>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</si>
  <si>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</si>
  <si>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</si>
  <si>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</si>
  <si>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</si>
  <si>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</si>
  <si>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</si>
  <si>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</si>
  <si>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</si>
  <si>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</si>
  <si>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</si>
  <si>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</si>
  <si>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</si>
  <si>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</si>
  <si>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</si>
  <si>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</si>
  <si>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</si>
  <si>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</si>
  <si>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</si>
  <si>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</si>
  <si>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</si>
  <si>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</si>
  <si>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</si>
  <si>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</si>
  <si>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</si>
  <si>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</si>
  <si>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</si>
  <si>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</si>
  <si>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</si>
  <si>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</si>
  <si>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</si>
  <si>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</si>
  <si>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</si>
  <si>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</si>
  <si>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</si>
  <si>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</si>
  <si>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</si>
  <si>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</si>
  <si>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</si>
  <si>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</si>
  <si>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</si>
  <si>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</si>
  <si>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</si>
  <si>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</si>
  <si>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</si>
  <si>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</si>
  <si>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</si>
  <si>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</si>
  <si>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</si>
  <si>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</si>
  <si>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</si>
  <si>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</si>
  <si>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</si>
  <si>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</si>
  <si>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</si>
  <si>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</si>
  <si>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</si>
  <si>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</si>
  <si>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</si>
  <si>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</si>
  <si>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</si>
  <si>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</si>
  <si>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</si>
  <si>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</si>
  <si>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</si>
  <si>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</si>
  <si>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</si>
  <si>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</si>
  <si>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</si>
  <si>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</si>
  <si>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</si>
  <si>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</si>
  <si>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</si>
  <si>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</si>
  <si>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</si>
  <si>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</si>
  <si>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</si>
  <si>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</si>
  <si>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</si>
  <si>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</si>
  <si>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</si>
  <si>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</si>
  <si>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</si>
  <si>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</si>
  <si>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</si>
  <si>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</si>
  <si>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</si>
  <si>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</si>
  <si>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</si>
  <si>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</si>
  <si>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</si>
  <si>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</si>
  <si>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</si>
  <si>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</si>
  <si>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</si>
  <si>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</si>
  <si>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</si>
  <si>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</si>
  <si>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</si>
  <si>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</si>
  <si>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</si>
  <si>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</si>
  <si>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</si>
  <si>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</si>
  <si>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</si>
  <si>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</si>
  <si>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</si>
  <si>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</si>
  <si>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</si>
  <si>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</si>
  <si>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</si>
  <si>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</si>
  <si>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</si>
  <si>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</si>
  <si>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</si>
  <si>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</si>
  <si>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</si>
  <si>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</si>
  <si>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</si>
  <si>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</si>
  <si>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</si>
  <si>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</si>
  <si>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</si>
  <si>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</si>
  <si>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</si>
  <si>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</si>
  <si>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</si>
  <si>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</si>
  <si>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</si>
  <si>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</si>
  <si>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</si>
  <si>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</si>
  <si>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</si>
  <si>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</si>
  <si>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</si>
  <si>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</si>
  <si>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</si>
  <si>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</si>
  <si>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</si>
  <si>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</si>
  <si>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</si>
  <si>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</si>
  <si>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</si>
  <si>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</si>
  <si>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</si>
  <si>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</si>
  <si>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</si>
  <si>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</si>
  <si>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</si>
  <si>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</si>
  <si>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</si>
  <si>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</si>
  <si>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</si>
  <si>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</si>
  <si>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</si>
  <si>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</si>
  <si>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</si>
  <si>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</si>
  <si>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</si>
  <si>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</si>
  <si>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</si>
  <si>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</si>
  <si>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</si>
  <si>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</si>
  <si>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</si>
  <si>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</si>
  <si>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</si>
  <si>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</si>
  <si>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</si>
  <si>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</si>
  <si>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</si>
  <si>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</si>
  <si>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</si>
  <si>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</si>
  <si>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</si>
  <si>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</si>
  <si>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</si>
  <si>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</si>
  <si>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</si>
  <si>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</si>
  <si>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</si>
  <si>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</si>
  <si>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</si>
  <si>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</si>
  <si>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</si>
  <si>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</si>
  <si>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</si>
  <si>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</si>
  <si>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</si>
  <si>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</si>
  <si>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</si>
  <si>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</si>
  <si>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</si>
  <si>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</si>
  <si>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</si>
  <si>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</si>
  <si>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 xml:space="preserve">at site TS </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</si>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</sst>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293.82438657407329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13.329398148147448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45956.772812499999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45956.772812499999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45956.772812499999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45956.772812499999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45956.772812499999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45956.772812499999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45956.772812499999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45956.772812499999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45956.772812499999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45956.772812499999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45956.772812499999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45956.772812499999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45956.772812499999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45956.772812499999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45956.772812499999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45956.772812499999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45956.772812499999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45956.772812499999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45956.772812499999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45956.772812499999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45956.772812499999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45956.772812499999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45956.772812499999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45956.772812499999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45956.772812499999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45956.772812499999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45956.772812499999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45956.772812499999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45956.772812499999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45956.772812499999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45956.772812499999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45956.772812499999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45956.772812499999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45956.772812499999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45956.772812499999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45956.772812499999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45956.772812499999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45956.772812499999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45956.772812499999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45956.772812499999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45956.772812499999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45956.772812499999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45956.772812499999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45956.772812499999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45956.772812499999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45956.772812499999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45956.772812499999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45956.772812499999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45956.772812499999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45956.772812499999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45956.772812499999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45956.772812499999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45956.772812499999</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45956.772812499999</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D515E7E9-FA09-43A5-BAEA-CAD62075FC65}"/>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131.77297453703795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45956.772812499999</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3</v>
      </c>
      <c r="D5" s="18" t="s">
        <v>28427</v>
      </c>
      <c r="E5" s="114" t="s">
        <v>38998</v>
      </c>
      <c r="F5" s="115">
        <v>45956.735034722224</v>
      </c>
      <c r="G5" s="116">
        <f ca="1">IFERROR(NOW()-F5,"-")</f>
        <v>3.7777777775772847E-2</v>
      </c>
      <c r="H5" s="115">
        <v>45956.714895833335</v>
      </c>
      <c r="I5" s="18" t="str">
        <f>IFERROR(VLOOKUP(D5,DB!A:F,6,0),"")</f>
        <v>Power Cube</v>
      </c>
      <c r="J5" s="18" t="str">
        <f>IFERROR(VLOOKUP(D5,DB!A:G,7,0),"")</f>
        <v>In progress+No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45956.772812499999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45956.772812499999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45956.772812499999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45956.772812499999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45956.772812499999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45956.772812499999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45956.772812499999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45956.772812499999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45956.772812499999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45956.772812499999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45956.772812499999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45956.772812499999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45956.772812499999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45956.772812499999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45956.772812499999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45956.772812499999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45956.772812499999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45956.772812499999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45956.772812499999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45956.772812499999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45956.772812499999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45956.772812499999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45956.772812499999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45956.772812499999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45956.772812499999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45956.772812499999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45956.772812499999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45956.772812499999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45956.772812499999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45956.772812499999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45956.772812499999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45956.772812499999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45956.772812499999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45956.772812499999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45956.772812499999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45956.772812499999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45956.772812499999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45956.772812499999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45956.772812499999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45956.772812499999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45956.772812499999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45956.772812499999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45956.772812499999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45956.772812499999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45956.772812499999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45956.772812499999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45956.772812499999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45956.772812499999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45956.772812499999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45956.772812499999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45956.772812499999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45956.772812499999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45956.772812499999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45956.772812499999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45956.772812499999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45956.772812499999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45956.772812499999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45956.772812499999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45956.772812499999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45956.772812499999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45956.772812499999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45956.772812499999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45956.772812499999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45956.772812499999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45956.772812499999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45956.772812499999</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45956.772812499999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45956.772812499999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45956.772812499999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45956.772812499999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45956.772812499999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45956.772812499999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45956.772812499999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45956.772812499999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45956.772812499999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45956.772812499999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45956.772812499999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45956.772812499999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45956.772812499999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45956.772812499999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45956.772812499999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45956.772812499999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45956.772812499999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45956.772812499999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45956.772812499999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45956.772812499999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45956.772812499999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45956.772812499999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45956.772812499999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45956.772812499999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45956.772812499999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45956.772812499999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45956.772812499999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45956.772812499999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45956.772812499999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45956.772812499999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45956.772812499999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45956.772812499999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45956.772812499999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45956.772812499999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45956.772812499999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45956.772812499999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45956.772812499999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45956.772812499999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45956.772812499999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45956.772812499999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45956.772812499999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45956.772812499999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45956.772812499999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45956.772812499999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45956.772812499999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45956.772812499999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45956.772812499999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45956.772812499999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45956.772812499999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45956.772812499999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45956.772812499999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45956.772812499999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45956.772812499999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45956.772812499999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45956.772812499999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45956.772812499999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45956.772812499999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45956.772812499999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45956.772812499999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45956.772812499999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45956.772812499999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45956.772812499999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45956.772812499999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45956.772812499999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45956.772812499999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45956.772812499999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45956.772812499999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45956.772812499999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45956.772812499999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45956.772812499999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45956.772812499999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45956.772812499999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45956.772812499999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45956.772812499999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45956.772812499999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45956.772812499999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45956.772812499999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45956.772812499999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45956.772812499999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45956.772812499999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45956.772812499999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45956.772812499999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45956.772812499999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45956.772812499999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45956.772812499999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45956.772812499999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45956.772812499999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45956.772812499999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45956.772812499999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45956.772812499999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45956.772812499999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45956.772812499999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45956.772812499999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45956.772812499999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45956.772812499999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45956.772812499999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45956.772812499999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45956.772812499999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45956.772812499999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45956.772812499999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45956.772812499999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45956.772812499999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45956.772812499999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45956.772812499999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45956.772812499999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45956.772812499999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45956.772812499999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45956.772812499999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45956.772812499999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45956.772812499999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45956.772812499999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45956.772812499999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45956.772812499999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45956.772812499999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45956.772812499999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45956.772812499999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45956.772812499999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45956.772812499999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45956.772812499999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45956.772812499999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45956.772812499999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45956.772812499999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45956.772812499999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45956.772812499999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45956.772812499999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45956.772812499999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45956.772812499999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45956.772812499999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45956.772812499999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45956.772812499999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45956.772812499999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45956.772812499999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45956.772812499999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45956.772812499999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45956.772812499999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45956.772812499999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45956.772812499999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45956.772812499999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45956.772812499999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45956.772812499999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45956.772812499999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45956.772812499999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45956.772812499999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45956.772812499999</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45956.772812499999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45956.772812499999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45956.772812499999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45956.772812499999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45956.772812499999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45956.772812499999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45956.772812499999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45956.772812499999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45956.772812499999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45956.772812499999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45956.772812499999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45956.772812499999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45956.772812499999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45956.772812499999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45956.772812499999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45956.772812499999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45956.772812499999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45956.772812499999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45956.772812499999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45956.772812499999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45956.772812499999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45956.772812499999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45956.772812499999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45956.772812499999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45956.772812499999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45956.772812499999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45956.772812499999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45956.772812499999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45956.772812499999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45956.772812499999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45956.772812499999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45956.772812499999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45956.772812499999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45956.772812499999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45956.772812499999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45956.772812499999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45956.772812499999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45956.772812499999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45956.772812499999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45956.772812499999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45956.772812499999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45956.772812499999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45956.772812499999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45956.772812499999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45956.772812499999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45956.772812499999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45956.772812499999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45956.772812499999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45956.772812499999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45956.772812499999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45956.772812499999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45956.772812499999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45956.772812499999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45956.772812499999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45956.772812499999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45956.772812499999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45956.772812499999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45956.772812499999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45956.772812499999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45956.772812499999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45956.772812499999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45956.772812499999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45956.772812499999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45956.772812499999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45956.772812499999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45956.772812499999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45956.772812499999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45956.772812499999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45956.772812499999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45956.772812499999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45956.772812499999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45956.772812499999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45956.772812499999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45956.772812499999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45956.772812499999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45956.772812499999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45956.772812499999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45956.772812499999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45956.772812499999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45956.772812499999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45956.772812499999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45956.772812499999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45956.772812499999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45956.772812499999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45956.772812499999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45956.772812499999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45956.772812499999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45956.772812499999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45956.772812499999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45956.772812499999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45956.772812499999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45956.772812499999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45956.772812499999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45956.772812499999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45956.772812499999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45956.772812499999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45956.772812499999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45956.772812499999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45956.772812499999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45956.772812499999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45956.772812499999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45956.772812499999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45956.772812499999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45956.772812499999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45956.772812499999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45956.772812499999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45956.772812499999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45956.772812499999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45956.772812499999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45956.772812499999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45956.772812499999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45956.772812499999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45956.772812499999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45956.772812499999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45956.772812499999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45956.772812499999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45956.772812499999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45956.772812499999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45956.772812499999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45956.772812499999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45956.772812499999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45956.772812499999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45956.772812499999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45956.772812499999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45956.772812499999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45956.772812499999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45956.772812499999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45956.772812499999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45956.772812499999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45956.772812499999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45956.772812499999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45956.772812499999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45956.772812499999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45956.772812499999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45956.772812499999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45956.772812499999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45956.772812499999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45956.772812499999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45956.772812499999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45956.772812499999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45956.772812499999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45956.772812499999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45956.772812499999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45956.772812499999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45956.772812499999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45956.772812499999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45956.772812499999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45956.772812499999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45956.772812499999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45956.772812499999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45956.772812499999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45956.772812499999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45956.772812499999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45956.772812499999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45956.772812499999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45956.772812499999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45956.772812499999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45956.772812499999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45956.772812499999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45956.772812499999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45956.772812499999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45956.772812499999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45956.772812499999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45956.772812499999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45956.772812499999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45956.772812499999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45956.772812499999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45956.772812499999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45956.772812499999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45956.772812499999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45956.772812499999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45956.772812499999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45956.772812499999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45956.772812499999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45956.772812499999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45956.772812499999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45956.772812499999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45956.772812499999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45956.772812499999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45956.772812499999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45956.772812499999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45956.772812499999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45956.772812499999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45956.772812499999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45956.772812499999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45956.772812499999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45956.772812499999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45956.772812499999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45956.772812499999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45956.772812499999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45956.772812499999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45956.772812499999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45956.772812499999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45956.772812499999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45956.772812499999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45956.772812499999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45956.772812499999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45956.772812499999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45956.772812499999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45956.772812499999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45956.772812499999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45956.772812499999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45956.772812499999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45956.772812499999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45956.772812499999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45956.772812499999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45956.772812499999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45956.772812499999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45956.772812499999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45956.772812499999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45956.772812499999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45956.772812499999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45956.772812499999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45956.772812499999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45956.772812499999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45956.772812499999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45956.772812499999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45956.772812499999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45956.772812499999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45956.772812499999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45956.772812499999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45956.772812499999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45956.772812499999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45956.772812499999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45956.772812499999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45956.772812499999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45956.772812499999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45956.772812499999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45956.772812499999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45956.772812499999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45956.772812499999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45956.772812499999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45956.772812499999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45956.772812499999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45956.772812499999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45956.772812499999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45956.772812499999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45956.772812499999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45956.772812499999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45956.772812499999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45956.772812499999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45956.772812499999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45956.772812499999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45956.772812499999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45956.772812499999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45956.772812499999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45956.772812499999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45956.772812499999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45956.772812499999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45956.772812499999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45956.772812499999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45956.772812499999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45956.772812499999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45956.772812499999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45956.772812499999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45956.772812499999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45956.772812499999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45956.772812499999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45956.772812499999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45956.772812499999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45956.772812499999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45956.772812499999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45956.772812499999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45956.772812499999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45956.772812499999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45956.772812499999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45956.772812499999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45956.772812499999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45956.772812499999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45956.772812499999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45956.772812499999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45956.772812499999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45956.772812499999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45956.772812499999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45956.772812499999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45956.772812499999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45956.772812499999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45956.772812499999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45956.772812499999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45956.772812499999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45956.772812499999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45956.772812499999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45956.772812499999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45956.772812499999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45956.772812499999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45956.772812499999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45956.772812499999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45956.772812499999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45956.772812499999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45956.772812499999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45956.772812499999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45956.772812499999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45956.772812499999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45956.772812499999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45956.772812499999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45956.772812499999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45956.772812499999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45956.772812499999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45956.772812499999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45956.772812499999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45956.772812499999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45956.772812499999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45956.772812499999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45956.772812499999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45956.772812499999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45956.772812499999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45956.772812499999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45956.772812499999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45956.772812499999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45956.772812499999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45956.772812499999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45956.772812499999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45956.772812499999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45956.772812499999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45956.772812499999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45956.772812499999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45956.772812499999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45956.772812499999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45956.772812499999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45956.772812499999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45956.772812499999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45956.772812499999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45956.772812499999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45956.772812499999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45956.772812499999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45956.772812499999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45956.772812499999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45956.772812499999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45956.772812499999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45956.772812499999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45956.772812499999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45956.772812499999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45956.772812499999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45956.772812499999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45956.772812499999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45956.772812499999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45956.772812499999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45956.772812499999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45956.772812499999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45956.772812499999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45956.772812499999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45956.772812499999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45956.772812499999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45956.772812499999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45956.772812499999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45956.772812499999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45956.772812499999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45956.772812499999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45956.772812499999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45956.772812499999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45956.772812499999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45956.772812499999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45956.772812499999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45956.772812499999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45956.772812499999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45956.772812499999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45956.772812499999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45956.772812499999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45956.772812499999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45956.772812499999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45956.772812499999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45956.772812499999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45956.772812499999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45956.772812499999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45956.772812499999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45956.772812499999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45956.772812499999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45956.772812499999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45956.772812499999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45956.772812499999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45956.772812499999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45956.772812499999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45956.772812499999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45956.772812499999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45956.772812499999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45956.772812499999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45956.772812499999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45956.772812499999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45956.772812499999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45956.772812499999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45956.772812499999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45956.772812499999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45956.772812499999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45956.772812499999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45956.772812499999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45956.772812499999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45956.772812499999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45956.772812499999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45956.772812499999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45956.772812499999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45956.772812499999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45956.772812499999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45956.772812499999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45956.772812499999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45956.772812499999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45956.772812499999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45956.772812499999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45956.772812499999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45956.772812499999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45956.772812499999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45956.772812499999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45956.772812499999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45956.772812499999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45956.772812499999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45956.772812499999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45956.772812499999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45956.772812499999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45956.772812499999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45956.772812499999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45956.772812499999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45956.772812499999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45956.772812499999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45956.772812499999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45956.772812499999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45956.772812499999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45956.772812499999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45956.772812499999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45956.772812499999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45956.772812499999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45956.772812499999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45956.772812499999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45956.772812499999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45956.772812499999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45956.772812499999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45956.772812499999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45956.772812499999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45956.772812499999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45956.772812499999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45956.772812499999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45956.772812499999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45956.772812499999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45956.772812499999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45956.772812499999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45956.772812499999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45956.772812499999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45956.772812499999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45956.772812499999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45956.772812499999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45956.772812499999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45956.772812499999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45956.772812499999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45956.772812499999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45956.772812499999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45956.772812499999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45956.772812499999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45956.772812499999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45956.772812499999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45956.772812499999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45956.772812499999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45956.772812499999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45956.772812499999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45956.772812499999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45956.772812499999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45956.772812499999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45956.772812499999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45956.772812499999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45956.772812499999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45956.772812499999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45956.772812499999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45956.772812499999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45956.772812499999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45956.772812499999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45956.772812499999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45956.772812499999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45956.772812499999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45956.772812499999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45956.772812499999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45956.772812499999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45956.772812499999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45956.772812499999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45956.772812499999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45956.772812499999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45956.772812499999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45956.772812499999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45956.772812499999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45956.772812499999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45956.772812499999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45956.772812499999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45956.772812499999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45956.772812499999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45956.772812499999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45956.772812499999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45956.772812499999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45956.772812499999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45956.772812499999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45956.772812499999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45956.772812499999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45956.772812499999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45956.772812499999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45956.772812499999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45956.772812499999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45956.772812499999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45956.772812499999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45956.772812499999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45956.772812499999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45956.772812499999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45956.772812499999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45956.772812499999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45956.772812499999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45956.772812499999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45956.772812499999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45956.772812499999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45956.772812499999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45956.772812499999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45956.772812499999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45956.772812499999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45956.772812499999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45956.772812499999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45956.772812499999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45956.772812499999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45956.772812499999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45956.772812499999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45956.772812499999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45956.772812499999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45956.772812499999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45956.772812499999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45956.772812499999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45956.772812499999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45956.772812499999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45956.772812499999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45956.772812499999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45956.772812499999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45956.772812499999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45956.772812499999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45956.772812499999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45956.772812499999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45956.772812499999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45956.772812499999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45956.772812499999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45956.772812499999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45956.772812499999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45956.772812499999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45956.772812499999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45956.772812499999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45956.772812499999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45956.772812499999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45956.772812499999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45956.772812499999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45956.772812499999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45956.772812499999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45956.772812499999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45956.772812499999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45956.772812499999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45956.772812499999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45956.772812499999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45956.772812499999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45956.772812499999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45956.772812499999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45956.772812499999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45956.772812499999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45956.772812499999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45956.772812499999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45956.772812499999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45956.772812499999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45956.772812499999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45956.772812499999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45956.772812499999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45956.772812499999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45956.772812499999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45956.772812499999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45956.772812499999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45956.772812499999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45956.772812499999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45956.772812499999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45956.772812499999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45956.772812499999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45956.772812499999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45956.772812499999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45956.772812499999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45956.772812499999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45956.772812499999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45956.772812499999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45956.772812499999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45956.772812499999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45956.772812499999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45956.772812499999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45956.772812499999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45956.772812499999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45956.772812499999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45956.772812499999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45956.772812499999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45956.772812499999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45956.772812499999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45956.772812499999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45956.772812499999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45956.772812499999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45956.772812499999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45956.772812499999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45956.772812499999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45956.772812499999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45956.772812499999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45956.772812499999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45956.772812499999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45956.772812499999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45956.772812499999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45956.772812499999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45956.772812499999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45956.772812499999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45956.772812499999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45956.772812499999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45956.772812499999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45956.772812499999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45956.772812499999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45956.772812499999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45956.772812499999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45956.772812499999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45956.772812499999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45956.772812499999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45956.772812499999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45956.772812499999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45956.772812499999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45956.772812499999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45956.772812499999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45956.772812499999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45956.772812499999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45956.772812499999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45956.772812499999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45956.772812499999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45956.772812499999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45956.772812499999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45956.772812499999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45956.772812499999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45956.772812499999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45956.772812499999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45956.772812499999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45956.772812499999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45956.772812499999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45956.772812499999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45956.772812499999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45956.772812499999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45956.772812499999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45956.772812499999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45956.772812499999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45956.772812499999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45956.772812499999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45956.772812499999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45956.772812499999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45956.772812499999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45956.772812499999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45956.772812499999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45956.772812499999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45956.772812499999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45956.772812499999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45956.772812499999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45956.772812499999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45956.772812499999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45956.772812499999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45956.772812499999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45956.772812499999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45956.772812499999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45956.772812499999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45956.772812499999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45956.772812499999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45956.772812499999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45956.772812499999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45956.772812499999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45956.772812499999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45956.772812499999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45956.772812499999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45956.772812499999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45956.772812499999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45956.772812499999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45956.772812499999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45956.772812499999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45956.772812499999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45956.772812499999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45956.772812499999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45956.772812499999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45956.772812499999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45956.772812499999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45956.772812499999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45956.772812499999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45956.772812499999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45956.772812499999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45956.772812499999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45956.772812499999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45956.772812499999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45956.772812499999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45956.772812499999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45956.772812499999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45956.772812499999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45956.772812499999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45956.772812499999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45956.772812499999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45956.772812499999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45956.772812499999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45956.772812499999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45956.772812499999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45956.772812499999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45956.772812499999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45956.772812499999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45956.772812499999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45956.772812499999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45956.772812499999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45956.772812499999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45956.772812499999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45956.772812499999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45956.772812499999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45956.772812499999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45956.772812499999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45956.772812499999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45956.772812499999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45956.772812499999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45956.772812499999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45956.772812499999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45956.772812499999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45956.772812499999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45956.772812499999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45956.772812499999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45956.772812499999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45956.772812499999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45956.772812499999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45956.772812499999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45956.772812499999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45956.772812499999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45956.772812499999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45956.772812499999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45956.772812499999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45956.772812499999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45956.772812499999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45956.772812499999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45956.772812499999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45956.772812499999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45956.772812499999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45956.772812499999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45956.772812499999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45956.772812499999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45956.772812499999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45956.772812499999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45956.772812499999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45956.772812499999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45956.772812499999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45956.772812499999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45956.772812499999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45956.772812499999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45956.772812499999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45956.772812499999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45956.772812499999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45956.772812499999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45956.772812499999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45956.772812499999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45956.772812499999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45956.772812499999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45956.772812499999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45956.772812499999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45956.772812499999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45956.772812499999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45956.772812499999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45956.772812499999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45956.772812499999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45956.772812499999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45956.772812499999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45956.772812499999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45956.772812499999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45956.772812499999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45956.772812499999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45956.772812499999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45956.772812499999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45956.772812499999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45956.772812499999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45956.772812499999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45956.772812499999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45956.772812499999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45956.772812499999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45956.772812499999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45956.772812499999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45956.772812499999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45956.772812499999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45956.772812499999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45956.772812499999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45956.772812499999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45956.772812499999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45956.772812499999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45956.772812499999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45956.772812499999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45956.772812499999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45956.772812499999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45956.772812499999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45956.772812499999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45956.772812499999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45956.772812499999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45956.772812499999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45956.772812499999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45956.772812499999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45956.772812499999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45956.772812499999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45956.772812499999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45956.772812499999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45956.772812499999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45956.772812499999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45956.772812499999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45956.772812499999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45956.772812499999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45956.772812499999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45956.772812499999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45956.772812499999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45956.772812499999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45956.772812499999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45956.772812499999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45956.772812499999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45956.772812499999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45956.772812499999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45956.772812499999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45956.772812499999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45956.772812499999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45956.772812499999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45956.772812499999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45956.772812499999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45956.772812499999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45956.772812499999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45956.772812499999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45956.772812499999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45956.772812499999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45956.772812499999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45956.772812499999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45956.772812499999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45956.772812499999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45956.772812499999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45956.772812499999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45956.772812499999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45956.772812499999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45956.772812499999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45956.772812499999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45956.772812499999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45956.772812499999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45956.772812499999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45956.772812499999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45956.772812499999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45956.772812499999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45956.772812499999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45956.772812499999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45956.772812499999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45956.772812499999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45956.772812499999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45956.772812499999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45956.772812499999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45956.772812499999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45956.772812499999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45956.772812499999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45956.772812499999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45956.772812499999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45956.772812499999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45956.772812499999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45956.772812499999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45956.772812499999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45956.772812499999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45956.772812499999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45956.772812499999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45956.772812499999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45956.772812499999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45956.772812499999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45956.772812499999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45956.772812499999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45956.772812499999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45956.772812499999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45956.772812499999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45956.772812499999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45956.772812499999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45956.772812499999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45956.772812499999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45956.772812499999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45956.772812499999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45956.772812499999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45956.772812499999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45956.772812499999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45956.772812499999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45956.772812499999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45956.772812499999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45956.772812499999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45956.772812499999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45956.772812499999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45956.772812499999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45956.772812499999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45956.772812499999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45956.772812499999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45956.772812499999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45956.772812499999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45956.772812499999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45956.772812499999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45956.772812499999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45956.772812499999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45956.772812499999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45956.772812499999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45956.772812499999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45956.772812499999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45956.772812499999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45956.772812499999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45956.772812499999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45956.772812499999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45956.772812499999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45956.772812499999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45956.772812499999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45956.772812499999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45956.772812499999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45956.772812499999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45956.772812499999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45956.772812499999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45956.772812499999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45956.772812499999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45956.772812499999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45956.772812499999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45956.772812499999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45956.772812499999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45956.772812499999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45956.772812499999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45956.772812499999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45956.772812499999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45956.772812499999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45956.772812499999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45956.772812499999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45956.772812499999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45956.772812499999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45956.772812499999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45956.772812499999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45956.772812499999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45956.772812499999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45956.772812499999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45956.772812499999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45956.772812499999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45956.772812499999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45956.772812499999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45956.772812499999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45956.772812499999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45956.772812499999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45956.772812499999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45956.772812499999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45956.772812499999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45956.772812499999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45956.772812499999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45956.772812499999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45956.772812499999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45956.772812499999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45956.772812499999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45956.772812499999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45956.772812499999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45956.772812499999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45956.772812499999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45956.772812499999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45956.772812499999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45956.772812499999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45956.772812499999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45956.772812499999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45956.772812499999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45956.772812499999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45956.772812499999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45956.772812499999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45956.772812499999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45956.772812499999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45956.772812499999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45956.772812499999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45956.772812499999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45956.772812499999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45956.772812499999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45956.772812499999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45956.772812499999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45956.772812499999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45956.772812499999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45956.772812499999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45956.772812499999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45956.772812499999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45956.772812499999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45956.772812499999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45956.772812499999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45956.772812499999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45956.772812499999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45956.772812499999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45956.772812499999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45956.772812499999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45956.772812499999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45956.772812499999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45956.772812499999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45956.772812499999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45956.772812499999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45956.772812499999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45956.772812499999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45956.772812499999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45956.772812499999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45956.772812499999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45956.772812499999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45956.772812499999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45956.772812499999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45956.772812499999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45956.772812499999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45956.772812499999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45956.772812499999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45956.772812499999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45956.772812499999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45956.772812499999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45956.772812499999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45956.772812499999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45956.772812499999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45956.772812499999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45956.772812499999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45956.772812499999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45956.772812499999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45956.772812499999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45956.772812499999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45956.772812499999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45956.772812499999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45956.772812499999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45956.772812499999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45956.772812499999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45956.772812499999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45956.772812499999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45956.772812499999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45956.772812499999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45956.772812499999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45956.772812499999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45956.772812499999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45956.772812499999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45956.772812499999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45956.772812499999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45956.772812499999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45956.772812499999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45956.772812499999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45956.772812499999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45956.772812499999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45956.772812499999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45956.772812499999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45956.772812499999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45956.772812499999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45956.772812499999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45956.772812499999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45956.772812499999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45956.772812499999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45956.772812499999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45956.772812499999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45956.772812499999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45956.772812499999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45956.772812499999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45956.772812499999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45956.772812499999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45956.772812499999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45956.772812499999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45956.772812499999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45956.772812499999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45956.772812499999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45956.772812499999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45956.772812499999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45956.772812499999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45956.772812499999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45956.772812499999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45956.772812499999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45956.772812499999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45956.772812499999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45956.772812499999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45956.772812499999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45956.772812499999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45956.772812499999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45956.772812499999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45956.772812499999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45956.772812499999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45956.772812499999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45956.772812499999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45956.772812499999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45956.772812499999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45956.772812499999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45956.772812499999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45956.772812499999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45956.772812499999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45956.772812499999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45956.772812499999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45956.772812499999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45956.772812499999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45956.772812499999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45956.772812499999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45956.772812499999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45956.772812499999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45956.772812499999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45956.772812499999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45956.772812499999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45956.772812499999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45956.772812499999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45956.772812499999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45956.772812499999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45956.772812499999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45956.772812499999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45956.772812499999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45956.772812499999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45956.772812499999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45956.772812499999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45956.772812499999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45956.772812499999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45956.772812499999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45956.772812499999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45956.772812499999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45956.772812499999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45956.772812499999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45956.772812499999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45956.772812499999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45956.772812499999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45956.772812499999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45956.772812499999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45956.772812499999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45956.772812499999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45956.772812499999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45956.772812499999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45956.772812499999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45956.772812499999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45956.772812499999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45956.772812499999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45956.772812499999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45956.772812499999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45956.772812499999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45956.772812499999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45956.772812499999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45956.772812499999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45956.772812499999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45956.772812499999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45956.772812499999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45956.772812499999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253.29209490740323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3.1380902777746087</v>
      </c>
      <c r="H3" s="123">
        <v>45953.546631944446</v>
      </c>
      <c r="I3" s="99" t="str">
        <f>IFERROR(VLOOKUP(D3,DB!A:F,6,0),"")</f>
        <v>SCECO</v>
      </c>
      <c r="J3" s="99" t="str">
        <f>IFERROR(VLOOKUP(D3,DB!A:G,7,0),"")</f>
        <v>Dead</v>
      </c>
      <c r="K3" s="125" t="s">
        <v>39091</v>
      </c>
      <c r="L3" s="121" t="str">
        <f>IFERROR(VLOOKUP(D3,DB!A:I,9,0),"")</f>
        <v>Latis</v>
      </c>
    </row>
    <row r="4" spans="1:16" ht="15" customHeight="1">
      <c r="A4" s="119"/>
      <c r="B4" s="119" t="str">
        <f>IFERROR(VLOOKUP(D4,DB!A:K,11,0),"")</f>
        <v/>
      </c>
      <c r="C4" s="120"/>
      <c r="D4" s="94"/>
      <c r="E4" s="98"/>
      <c r="F4" s="123"/>
      <c r="G4" s="124">
        <f ca="1">IFERROR(NOW()-F4,"")</f>
        <v>45956.772812499999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45956.772812499999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45956.772812499999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45956.772812499999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45956.772812499999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45956.772812499999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45956.772812499999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45956.772812499999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45956.772812499999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45956.772812499999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45956.772812499999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45956.772812499999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45956.772812499999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45956.772812499999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45956.772812499999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45956.772812499999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45956.772812499999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45956.772812499999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45956.772812499999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45956.772812499999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45956.772812499999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45956.772812499999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45956.772812499999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45956.772812499999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45956.772812499999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45956.772812499999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45956.772812499999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45956.772812499999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45956.772812499999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45956.772812499999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45956.772812499999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45956.772812499999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45956.772812499999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45956.772812499999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45956.772812499999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45956.772812499999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45956.772812499999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45956.772812499999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45956.772812499999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45956.772812499999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45956.772812499999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45956.772812499999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45956.772812499999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45956.772812499999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45956.772812499999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45956.772812499999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45956.772812499999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45956.772812499999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45956.772812499999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45956.772812499999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45956.772812499999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45956.772812499999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45956.772812499999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45956.772812499999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45956.772812499999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45956.772812499999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45956.772812499999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45956.772812499999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45956.772812499999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45956.772812499999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45956.772812499999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45956.772812499999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45956.772812499999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45956.772812499999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45956.772812499999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45956.772812499999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45956.772812499999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45956.772812499999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45956.772812499999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45956.772812499999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45956.772812499999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45956.772812499999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45956.772812499999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45956.772812499999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45956.772812499999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45956.772812499999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45956.772812499999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45956.772812499999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45956.772812499999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45956.772812499999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45956.772812499999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45956.772812499999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45956.772812499999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45956.772812499999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45956.772812499999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45956.772812499999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45956.772812499999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45956.772812499999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45956.772812499999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45956.772812499999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45956.772812499999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45956.772812499999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45956.772812499999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45956.772812499999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45956.772812499999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45956.772812499999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45956.772812499999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45956.772812499999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45956.772812499999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45956.772812499999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45956.772812499999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45956.772812499999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45956.772812499999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45956.772812499999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45956.772812499999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45956.772812499999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45956.772812499999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45956.772812499999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45956.772812499999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45956.772812499999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45956.772812499999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45956.772812499999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45956.772812499999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45956.772812499999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45956.772812499999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45956.772812499999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45956.772812499999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45956.772812499999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45956.772812499999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45956.772812499999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45956.772812499999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45956.772812499999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45956.772812499999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45956.772812499999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45956.772812499999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45956.772812499999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45956.772812499999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45956.772812499999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45956.772812499999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45956.772812499999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45956.772812499999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45956.772812499999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45956.772812499999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45956.772812499999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45956.772812499999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45956.772812499999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45956.772812499999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45956.772812499999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45956.772812499999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45956.772812499999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45956.772812499999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45956.772812499999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45956.772812499999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45956.772812499999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45956.772812499999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45956.772812499999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45956.772812499999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45956.772812499999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45956.772812499999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45956.772812499999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45956.772812499999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45956.772812499999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45956.772812499999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45956.772812499999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45956.772812499999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45956.772812499999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45956.772812499999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45956.772812499999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45956.772812499999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45956.772812499999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45956.772812499999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45956.772812499999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45956.772812499999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45956.772812499999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45956.772812499999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45956.772812499999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45956.772812499999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45956.772812499999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45956.772812499999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45956.772812499999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45956.772812499999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45956.772812499999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45956.772812499999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45956.772812499999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45956.772812499999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45956.772812499999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45956.772812499999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45956.772812499999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45956.772812499999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45956.772812499999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45956.772812499999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45956.772812499999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45956.772812499999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45956.772812499999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45956.772812499999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45956.772812499999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45956.772812499999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45956.772812499999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45956.772812499999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45956.772812499999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45956.772812499999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45956.772812499999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45956.772812499999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45956.772812499999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45956.772812499999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45956.772812499999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45956.772812499999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45956.772812499999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45956.772812499999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45956.772812499999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45956.772812499999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45956.772812499999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45956.772812499999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45956.772812499999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45956.772812499999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45956.772812499999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45956.772812499999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45956.772812499999</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45956.772812499999</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64.940752314811107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30.583935185182781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8.1117013888870133</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0.26685185185488081</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4.6759259261307307E-2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45956.772812499999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45956.772812499999</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45956.772812499999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45956.772812499999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45956.772812499999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45956.772812499999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45956.772812499999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45956.772812499999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45956.772812499999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45956.772812499999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45956.772812499999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45956.772812499999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45956.772812499999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45956.772812499999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45956.772812499999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45956.772812499999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45956.772812499999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45956.772812499999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45956.772812499999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45956.772812499999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45956.772812499999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45956.772812499999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45956.772812499999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45956.772812499999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45956.772812499999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45956.772812499999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45956.772812499999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45956.772812499999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45956.772812499999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45956.772812499999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45956.772812499999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45956.772812499999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45956.772812499999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45956.772812499999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45956.772812499999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45956.772812499999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45956.772812499999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45956.772812499999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45956.772812499999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45956.772812499999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45956.772812499999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45956.772812499999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45956.772812499999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45956.772812499999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45956.772812499999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45956.772812499999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45956.772812499999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45956.772812499999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45956.772812499999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45956.772812499999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45956.772812499999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45956.772812499999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45956.772812499999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45956.772812499999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45956.772812499999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45956.772812499999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45956.772812499999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45956.772812499999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45956.772812499999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45956.772812499999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45956.772812499999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45956.772812499999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45956.772812499999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45956.772812499999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45956.772812499999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45956.772812499999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45956.772812499999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45956.772812499999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45956.772812499999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45956.772812499999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45956.772812499999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45956.772812499999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45956.772812499999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45956.772812499999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45956.772812499999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45956.772812499999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45956.772812499999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45956.772812499999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45956.772812499999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45956.772812499999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45956.772812499999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45956.772812499999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45956.772812499999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45956.772812499999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45956.772812499999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45956.772812499999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45956.772812499999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45956.772812499999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45956.772812499999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45956.772812499999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45956.772812499999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45956.772812499999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45956.772812499999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45956.772812499999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45956.772812499999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45956.772812499999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45956.772812499999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45956.772812499999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45956.772812499999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45956.772812499999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45956.772812499999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45956.772812499999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45956.772812499999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45956.772812499999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45956.772812499999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45956.772812499999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45956.772812499999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45956.772812499999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45956.772812499999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45956.772812499999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45956.772812499999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45956.772812499999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45956.772812499999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45956.772812499999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45956.772812499999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45956.772812499999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45956.772812499999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45956.772812499999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45956.772812499999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45956.772812499999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45956.772812499999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45956.772812499999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45956.772812499999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45956.772812499999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45956.772812499999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45956.772812499999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45956.772812499999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45956.772812499999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45956.772812499999</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45956.772812499999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45956.772812499999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45956.772812499999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45956.772812499999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45956.772812499999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45956.772812499999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45956.772812499999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45956.772812499999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45956.772812499999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45956.772812499999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45956.772812499999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45956.772812499999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45956.772812499999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45956.772812499999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45956.772812499999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45956.772812499999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45956.772812499999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45956.772812499999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45956.772812499999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45956.772812499999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45956.772812499999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45956.772812499999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45956.772812499999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45956.772812499999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45956.772812499999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45956.772812499999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45956.772812499999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45956.772812499999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45956.772812499999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45956.772812499999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45956.772812499999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45956.772812499999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45956.772812499999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45956.772812499999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45956.772812499999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45956.772812499999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45956.772812499999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45956.772812499999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45956.772812499999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45956.772812499999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45956.772812499999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45956.772812499999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45956.772812499999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45956.772812499999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45956.772812499999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45956.772812499999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45956.772812499999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45956.772812499999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45956.772812499999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45956.772812499999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45956.772812499999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45956.772812499999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45956.772812499999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45956.772812499999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45956.772812499999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45956.772812499999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45956.772812499999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45956.772812499999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45956.772812499999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45956.772812499999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45956.772812499999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45956.772812499999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45956.772812499999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45956.772812499999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45956.772812499999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45956.772812499999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45956.772812499999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45956.772812499999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45956.772812499999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45956.772812499999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45956.772812499999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45956.772812499999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45956.772812499999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45956.772812499999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45956.772812499999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45956.772812499999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45956.772812499999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45956.772812499999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45956.772812499999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45956.772812499999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45956.772812499999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45956.772812499999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45956.772812499999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45956.772812499999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45956.772812499999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45956.772812499999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45956.772812499999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45956.772812499999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45956.772812499999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45956.772812499999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45956.772812499999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45956.772812499999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45956.772812499999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45956.772812499999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45956.772812499999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45956.772812499999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45956.772812499999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45956.772812499999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45956.772812499999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45956.772812499999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45956.772812499999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45956.772812499999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45956.772812499999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45956.772812499999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45956.772812499999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45956.772812499999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45956.772812499999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45956.772812499999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45956.772812499999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45956.772812499999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45956.772812499999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45956.772812499999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45956.772812499999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45956.772812499999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45956.772812499999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45956.772812499999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45956.772812499999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45956.772812499999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45956.772812499999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45956.772812499999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45956.772812499999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45956.772812499999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45956.772812499999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45956.772812499999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45956.772812499999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45956.772812499999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45956.772812499999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45956.772812499999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45956.772812499999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45956.772812499999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45956.772812499999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45956.772812499999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45956.772812499999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45956.772812499999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45956.772812499999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45956.772812499999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45956.772812499999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45956.772812499999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45956.772812499999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45956.772812499999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45956.772812499999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45956.772812499999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45956.772812499999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45956.772812499999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45956.772812499999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45956.772812499999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45956.772812499999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45956.772812499999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45956.772812499999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45956.772812499999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45956.772812499999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45956.772812499999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45956.772812499999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45956.772812499999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45956.772812499999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45956.772812499999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45956.772812499999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45956.772812499999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45956.772812499999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45956.772812499999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45956.772812499999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45956.772812499999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45956.772812499999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45956.772812499999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45956.772812499999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45956.772812499999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45956.772812499999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45956.772812499999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45956.772812499999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45956.772812499999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45956.772812499999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45956.772812499999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45956.772812499999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45956.772812499999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45956.772812499999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45956.772812499999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45956.772812499999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45956.772812499999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45956.772812499999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45956.772812499999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45956.772812499999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45956.772812499999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45956.772812499999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45956.772812499999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45956.772812499999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45956.772812499999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45956.772812499999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45956.772812499999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45956.772812499999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45956.772812499999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45956.772812499999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45956.772812499999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45956.772812499999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45956.772812499999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45956.772812499999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45956.772812499999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45956.772812499999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45956.772812499999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45956.772812499999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45956.772812499999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45956.772812499999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45956.772812499999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45956.772812499999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45956.772812499999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45956.772812499999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45956.772812499999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45956.772812499999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45956.772812499999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45956.772812499999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45956.772812499999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45956.772812499999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45956.772812499999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45956.772812499999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45956.772812499999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45956.772812499999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45956.772812499999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45956.772812499999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45956.772812499999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45956.772812499999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45956.772812499999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45956.772812499999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45956.772812499999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45956.772812499999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45956.772812499999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45956.772812499999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45956.772812499999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45956.772812499999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45956.772812499999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45956.772812499999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45956.772812499999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45956.772812499999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45956.772812499999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45956.772812499999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45956.772812499999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45956.772812499999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45956.772812499999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45956.772812499999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45956.772812499999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45956.772812499999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45956.772812499999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45956.772812499999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45956.772812499999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45956.772812499999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45956.772812499999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45956.772812499999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45956.772812499999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45956.772812499999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45956.772812499999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45956.772812499999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45956.772812499999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45956.772812499999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45956.772812499999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45956.772812499999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45956.772812499999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45956.772812499999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45956.772812499999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45956.772812499999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45956.772812499999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45956.772812499999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45956.772812499999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45956.772812499999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45956.772812499999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45956.772812499999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45956.772812499999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45956.772812499999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45956.772812499999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45956.772812499999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45956.772812499999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45956.772812499999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45956.772812499999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45956.772812499999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45956.772812499999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45956.772812499999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45956.772812499999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45956.772812499999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45956.772812499999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45956.772812499999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45956.772812499999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45956.772812499999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45956.772812499999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45956.772812499999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45956.772812499999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45956.772812499999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45956.772812499999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45956.772812499999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45956.772812499999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45956.772812499999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45956.772812499999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45956.772812499999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45956.772812499999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45956.772812499999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45956.772812499999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45956.772812499999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45956.772812499999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45956.772812499999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45956.772812499999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45956.772812499999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45956.772812499999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45956.772812499999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45956.772812499999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45956.772812499999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45956.772812499999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45956.772812499999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45956.772812499999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45956.772812499999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45956.772812499999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45956.772812499999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45956.772812499999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45956.772812499999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45956.772812499999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45956.772812499999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45956.772812499999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45956.772812499999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45956.772812499999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45956.772812499999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45956.772812499999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45956.772812499999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45956.772812499999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45956.772812499999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45956.772812499999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45956.772812499999</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0.66840277777373558</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1</v>
      </c>
      <c r="D3" s="103" t="s">
        <v>34971</v>
      </c>
      <c r="E3" s="106" t="s">
        <v>39105</v>
      </c>
      <c r="F3" s="107">
        <v>45956.62903935185</v>
      </c>
      <c r="G3" s="77">
        <f ca="1">IFERROR(NOW()-F3,"-")</f>
        <v>0.14377314814919373</v>
      </c>
      <c r="H3" s="107">
        <v>45956.619884259257</v>
      </c>
      <c r="I3" s="103" t="str">
        <f>IFERROR(VLOOKUP(D3,DB!A:F,6,0),"")</f>
        <v>Generator-SG</v>
      </c>
      <c r="J3" s="102" t="str">
        <f>IFERROR(VLOOKUP(D3,DB!A:G,7,0),"")</f>
        <v>Vandalized</v>
      </c>
      <c r="K3" s="108" t="s">
        <v>39106</v>
      </c>
      <c r="L3" s="109" t="str">
        <f>IFERROR(VLOOKUP(D3,DB!A:I,9,0),"")</f>
        <v>Latis</v>
      </c>
    </row>
    <row r="4" spans="1:16383" ht="31.5" customHeight="1">
      <c r="A4" s="104" t="s">
        <v>39104</v>
      </c>
      <c r="B4" s="103" t="str">
        <f>IFERROR(VLOOKUP(D4,DB!A:K,11,0),"")</f>
        <v>R6</v>
      </c>
      <c r="C4" s="105">
        <v>1</v>
      </c>
      <c r="D4" s="103" t="s">
        <v>35401</v>
      </c>
      <c r="E4" s="106" t="s">
        <v>39105</v>
      </c>
      <c r="F4" s="107">
        <v>45956.62903935185</v>
      </c>
      <c r="G4" s="77">
        <f ca="1">IFERROR(NOW()-F4,"-")</f>
        <v>0.14377314814919373</v>
      </c>
      <c r="H4" s="107">
        <v>45956.619884259257</v>
      </c>
      <c r="I4" s="103" t="str">
        <f>IFERROR(VLOOKUP(D4,DB!A:F,6,0),"")</f>
        <v>SCECO</v>
      </c>
      <c r="J4" s="102" t="str">
        <f>IFERROR(VLOOKUP(D4,DB!A:G,7,0),"")</f>
        <v>Dead</v>
      </c>
      <c r="K4" s="108" t="s">
        <v>39107</v>
      </c>
      <c r="L4" s="109" t="str">
        <f>IFERROR(VLOOKUP(D4,DB!A:I,9,0),"")</f>
        <v>Latis</v>
      </c>
    </row>
    <row r="5" spans="1:16383" ht="31.5" customHeight="1">
      <c r="A5" s="104" t="s">
        <v>39108</v>
      </c>
      <c r="B5" s="103" t="str">
        <f>IFERROR(VLOOKUP(D5,DB!A:K,11,0),"")</f>
        <v>R6</v>
      </c>
      <c r="C5" s="105">
        <v>1</v>
      </c>
      <c r="D5" s="103" t="s">
        <v>33915</v>
      </c>
      <c r="E5" s="106" t="s">
        <v>39105</v>
      </c>
      <c r="F5" s="107">
        <v>45956.743969907409</v>
      </c>
      <c r="G5" s="77">
        <f ca="1">IFERROR(NOW()-F5,"-")</f>
        <v>2.884259259008104E-2</v>
      </c>
      <c r="H5" s="107">
        <v>45956.738159722219</v>
      </c>
      <c r="I5" s="103" t="str">
        <f>IFERROR(VLOOKUP(D5,DB!A:F,6,0),"")</f>
        <v>SCECO</v>
      </c>
      <c r="J5" s="102" t="str">
        <f>IFERROR(VLOOKUP(D5,DB!A:G,7,0),"")</f>
        <v>Vandalized+No BB Design</v>
      </c>
      <c r="K5" s="108" t="s">
        <v>39109</v>
      </c>
      <c r="L5" s="109" t="str">
        <f>IFERROR(VLOOKUP(D5,DB!A:I,9,0),"")</f>
        <v>Latis</v>
      </c>
    </row>
    <row r="6" spans="1:16383" ht="31.5" customHeight="1">
      <c r="A6" s="104"/>
      <c r="B6" s="103" t="str">
        <f>IFERROR(VLOOKUP(D6,DB!A:K,11,0),"")</f>
        <v/>
      </c>
      <c r="C6" s="105"/>
      <c r="D6" s="103"/>
      <c r="E6" s="106"/>
      <c r="F6" s="107"/>
      <c r="G6" s="77">
        <f ca="1">IFERROR(NOW()-F6,"-")</f>
        <v>45956.772812499999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45956.772812499999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45956.772812499999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45956.772812499999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45956.772812499999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45956.772812499999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45956.772812499999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45956.772812499999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45956.772812499999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45956.772812499999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45956.772812499999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45956.772812499999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45956.772812499999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45956.772812499999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45956.772812499999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45956.772812499999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45956.772812499999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45956.772812499999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45956.772812499999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45956.772812499999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45956.772812499999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45956.772812499999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45956.772812499999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45956.772812499999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45956.772812499999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45956.772812499999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45956.772812499999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45956.772812499999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45956.772812499999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45956.772812499999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45956.772812499999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45956.772812499999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45956.772812499999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45956.772812499999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45956.772812499999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45956.772812499999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45956.772812499999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45956.772812499999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45956.772812499999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45956.772812499999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45956.772812499999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45956.772812499999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45956.772812499999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45956.772812499999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45956.772812499999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45956.772812499999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45956.772812499999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45956.772812499999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45956.772812499999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45956.772812499999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45956.772812499999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45956.772812499999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45956.772812499999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45956.772812499999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45956.772812499999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45956.772812499999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45956.772812499999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45956.772812499999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45956.772812499999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45956.772812499999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45956.772812499999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45956.772812499999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45956.772812499999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45956.772812499999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45956.772812499999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45956.772812499999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45956.772812499999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45956.772812499999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45956.772812499999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45956.772812499999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45956.772812499999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45956.772812499999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45956.772812499999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45956.772812499999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45956.772812499999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45956.772812499999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45956.772812499999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45956.772812499999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45956.772812499999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45956.772812499999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45956.772812499999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45956.772812499999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45956.772812499999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45956.772812499999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45956.772812499999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45956.772812499999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45956.772812499999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45956.772812499999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45956.772812499999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45956.772812499999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45956.772812499999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45956.772812499999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45956.772812499999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45956.772812499999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45956.772812499999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45956.772812499999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45956.772812499999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45956.772812499999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45956.772812499999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45956.772812499999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45956.772812499999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45956.772812499999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45956.772812499999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45956.772812499999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45956.772812499999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45956.772812499999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45956.772812499999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45956.772812499999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45956.772812499999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45956.772812499999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45956.772812499999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45956.772812499999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45956.772812499999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45956.772812499999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45956.772812499999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45956.772812499999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45956.772812499999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45956.772812499999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45956.772812499999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45956.772812499999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45956.772812499999</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2025-10-26T15:35:00Z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