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94" documentId="13_ncr:1_{F6CB121F-512D-4AA6-A0C1-0FB36C537598}" xr6:coauthVersionLast="47" xr6:coauthVersionMax="47" xr10:uidLastSave="{4DE00241-6AF6-4535-AEA6-1BC50DD89C6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<sst xmlns="http://schemas.openxmlformats.org/spreadsheetml/2006/main" count="179032" uniqueCount="39109">
  <si>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</si>
  <si>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</si>
  <si>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</si>
  <si>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</si>
  <si>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</si>
  <si>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</si>
  <si>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</si>
  <si>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</si>
  <si>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</si>
  <si>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</si>
  <si>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</si>
  <si>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</si>
  <si>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</si>
  <si>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</si>
  <si>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</si>
  <si>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</si>
  <si>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</si>
  <si>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</si>
  <si>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</si>
  <si>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</si>
  <si>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</si>
  <si>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</si>
  <si>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</si>
  <si>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</si>
  <si>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</si>
  <si>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</si>
  <si>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</si>
  <si>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</si>
  <si>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</si>
  <si>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</si>
  <si>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</si>
  <si>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</si>
  <si>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</si>
  <si>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</si>
  <si>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</si>
  <si>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</si>
  <si>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</si>
  <si>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</si>
  <si>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</si>
  <si>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</si>
  <si>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</si>
  <si>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</si>
  <si>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</si>
  <si>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</si>
  <si>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</si>
  <si>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</si>
  <si>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</si>
  <si>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</si>
  <si>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</si>
  <si>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</si>
  <si>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</si>
  <si>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</si>
  <si>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</si>
  <si>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</si>
  <si>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</si>
  <si>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</si>
  <si>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</si>
  <si>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</si>
  <si>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</si>
  <si>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</si>
  <si>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</si>
  <si>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</si>
  <si>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</si>
  <si>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</si>
  <si>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</si>
  <si>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</si>
  <si>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</si>
  <si>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</si>
  <si>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</si>
  <si>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</si>
  <si>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</si>
  <si>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</si>
  <si>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</si>
  <si>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</si>
  <si>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</si>
  <si>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</si>
  <si>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</si>
  <si>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</si>
  <si>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</si>
  <si>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</si>
  <si>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</si>
  <si>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</si>
  <si>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</si>
  <si>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</si>
  <si>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</si>
  <si>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</si>
  <si>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</si>
  <si>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</si>
  <si>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</si>
  <si>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</si>
  <si>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</si>
  <si>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</si>
  <si>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</si>
  <si>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</si>
  <si>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</si>
  <si>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</si>
  <si>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</si>
  <si>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</si>
  <si>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</si>
  <si>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</si>
  <si>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</si>
  <si>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</si>
  <si>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</si>
  <si>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</si>
  <si>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</si>
  <si>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</si>
  <si>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</si>
  <si>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</si>
  <si>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</si>
  <si>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</si>
  <si>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</si>
  <si>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</si>
  <si>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</si>
  <si>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</si>
  <si>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</si>
  <si>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</si>
  <si>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</si>
  <si>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</si>
  <si>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</si>
  <si>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</si>
  <si>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</si>
  <si>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</si>
  <si>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</si>
  <si>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</si>
  <si>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</si>
  <si>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</si>
  <si>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</si>
  <si>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</si>
  <si>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</si>
  <si>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</si>
  <si>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</si>
  <si>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</si>
  <si>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</si>
  <si>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</si>
  <si>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</si>
  <si>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</si>
  <si>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</si>
  <si>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</si>
  <si>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</si>
  <si>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</si>
  <si>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</si>
  <si>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</si>
  <si>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</si>
  <si>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</si>
  <si>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</si>
  <si>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</si>
  <si>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</si>
  <si>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</si>
  <si>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</si>
  <si>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</si>
  <si>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</si>
  <si>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</si>
  <si>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</si>
  <si>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</si>
  <si>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</si>
  <si>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</si>
  <si>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</si>
  <si>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</si>
  <si>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</si>
  <si>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</si>
  <si>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</si>
  <si>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</si>
  <si>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</si>
  <si>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</si>
  <si>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</si>
  <si>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</si>
  <si>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</si>
  <si>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</si>
  <si>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</si>
  <si>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</si>
  <si>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</si>
  <si>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</si>
  <si>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</si>
  <si>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</si>
  <si>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</si>
  <si>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</si>
  <si>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</si>
  <si>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</si>
  <si>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</si>
  <si>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</si>
  <si>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</si>
  <si>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</si>
  <si>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</si>
  <si>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</si>
  <si>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</si>
  <si>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</si>
  <si>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</si>
  <si>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</si>
  <si>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</si>
  <si>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</si>
  <si>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</si>
  <si>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</si>
  <si>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</si>
  <si>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</si>
  <si>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</si>
  <si>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</si>
  <si>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</si>
  <si>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</si>
  <si>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</si>
  <si>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</si>
  <si>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</si>
  <si>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</si>
  <si>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</si>
  <si>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</si>
  <si>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</si>
  <si>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</si>
  <si>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</si>
  <si>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</si>
  <si>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</si>
  <si>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</si>
  <si>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</si>
  <si>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</si>
  <si>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</si>
  <si>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</si>
  <si>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</si>
  <si>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</si>
  <si>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</si>
  <si>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</si>
  <si>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</si>
  <si>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</si>
  <si>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</si>
  <si>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</si>
  <si>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</si>
  <si>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</si>
  <si>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</si>
  <si>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</si>
  <si>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</si>
  <si>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</si>
  <si>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</si>
  <si>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</si>
  <si>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</si>
  <si>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</si>
  <si>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</si>
  <si>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</si>
  <si>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</si>
  <si>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</si>
  <si>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</si>
  <si>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</si>
  <si>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</si>
  <si>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</si>
  <si>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</si>
  <si>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</si>
  <si>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</si>
  <si>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</si>
  <si>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</si>
  <si>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</si>
  <si>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</si>
  <si>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</si>
  <si>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</si>
  <si>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</si>
  <si>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</si>
  <si>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</si>
  <si>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</si>
  <si>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</si>
  <si>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</si>
  <si>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</si>
  <si>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</si>
  <si>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</si>
  <si>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</si>
  <si>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</si>
  <si>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</si>
  <si>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</si>
  <si>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</si>
  <si>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</si>
  <si>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</si>
  <si>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</si>
  <si>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</si>
  <si>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</si>
  <si>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</si>
  <si>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</si>
  <si>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</si>
  <si>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</si>
  <si>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</si>
  <si>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</si>
  <si>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</si>
  <si>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</si>
  <si>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</si>
  <si>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</si>
  <si>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</si>
  <si>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</si>
  <si>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</si>
  <si>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</si>
  <si>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</si>
  <si>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</si>
  <si>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</si>
  <si>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</si>
  <si>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</si>
  <si>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</si>
  <si>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</si>
  <si>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</si>
  <si>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</si>
  <si>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</si>
  <si>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</si>
  <si>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</si>
  <si>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</si>
  <si>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</si>
  <si>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</si>
  <si>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</si>
  <si>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</si>
  <si>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</si>
  <si>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</si>
  <si>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</si>
  <si>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</si>
  <si>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</si>
  <si>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</si>
  <si>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</si>
  <si>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</si>
  <si>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</si>
  <si>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</si>
  <si>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</si>
  <si>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</si>
  <si>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</si>
  <si>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</si>
  <si>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</si>
  <si>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</si>
  <si>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</si>
  <si>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</si>
  <si>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</si>
  <si>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</si>
  <si>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</si>
  <si>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</si>
  <si>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</si>
  <si>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</si>
  <si>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</si>
  <si>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</si>
  <si>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</si>
  <si>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</si>
  <si>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</si>
  <si>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</si>
  <si>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</si>
  <si>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</si>
  <si>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</si>
  <si>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</si>
  <si>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</si>
  <si>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</si>
  <si>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</si>
  <si>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</si>
  <si>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</si>
  <si>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</si>
  <si>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</si>
  <si>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</si>
  <si>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</si>
  <si>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</si>
  <si>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</si>
  <si>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</si>
  <si>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</si>
  <si>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</si>
  <si>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</si>
  <si>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</si>
  <si>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</si>
  <si>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</si>
  <si>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</si>
  <si>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</si>
  <si>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</si>
  <si>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</si>
  <si>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</si>
  <si>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</si>
  <si>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</si>
  <si>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</si>
  <si>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</si>
  <si>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</si>
  <si>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</si>
  <si>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</si>
  <si>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</si>
  <si>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</si>
  <si>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</si>
  <si>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</si>
  <si>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</si>
  <si>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</si>
  <si>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</si>
  <si>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</si>
  <si>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</si>
  <si>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</si>
  <si>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</si>
  <si>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</si>
  <si>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</si>
  <si>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</si>
  <si>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</si>
  <si>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</si>
  <si>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</si>
  <si>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</si>
  <si>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</si>
  <si>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</si>
  <si>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</si>
  <si>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</si>
  <si>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</si>
  <si>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</si>
  <si>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</si>
  <si>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</si>
  <si>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</si>
  <si>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</si>
  <si>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</si>
  <si>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</si>
  <si>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</si>
  <si>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</si>
  <si>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</si>
  <si>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</si>
  <si>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</si>
  <si>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</si>
  <si>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</si>
  <si>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</si>
  <si>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</si>
  <si>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</si>
  <si>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</si>
  <si>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</si>
  <si>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</si>
  <si>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</si>
  <si>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</si>
  <si>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</si>
  <si>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</si>
  <si>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</si>
  <si>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</si>
  <si>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</si>
  <si>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</si>
  <si>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</si>
  <si>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</si>
  <si>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</si>
  <si>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</si>
  <si>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</si>
  <si>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</si>
  <si>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</si>
  <si>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</si>
  <si>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</si>
  <si>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</si>
  <si>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</si>
  <si>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</si>
  <si>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</si>
  <si>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</si>
  <si>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</si>
  <si>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</si>
  <si>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</si>
  <si>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</si>
  <si>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</si>
  <si>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</si>
  <si>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</si>
  <si>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</si>
  <si>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</si>
  <si>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</si>
  <si>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</si>
  <si>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</si>
  <si>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</si>
  <si>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</si>
  <si>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</si>
  <si>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</si>
  <si>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</si>
  <si>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</si>
  <si>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</si>
  <si>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</si>
  <si>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</si>
  <si>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</si>
  <si>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</si>
  <si>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</si>
  <si>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</si>
  <si>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</si>
  <si>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</si>
  <si>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</si>
  <si>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</si>
  <si>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</si>
  <si>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</si>
  <si>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</si>
  <si>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</si>
  <si>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</si>
  <si>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</si>
  <si>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</si>
  <si>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</si>
  <si>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</si>
  <si>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</si>
  <si>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</si>
  <si>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</si>
  <si>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</si>
  <si>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</si>
  <si>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</si>
  <si>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</si>
  <si>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</si>
  <si>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</si>
  <si>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</si>
  <si>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</si>
  <si>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</si>
  <si>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</si>
  <si>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</si>
  <si>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</si>
  <si>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</si>
  <si>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</si>
  <si>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</si>
  <si>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</si>
  <si>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</si>
  <si>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</si>
  <si>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</si>
  <si>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</si>
  <si>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</si>
  <si>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</si>
  <si>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</si>
  <si>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</si>
  <si>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</si>
  <si>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</si>
  <si>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</si>
  <si>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</si>
  <si>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</si>
  <si>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</si>
  <si>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</si>
  <si>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</si>
  <si>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</si>
  <si>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</si>
  <si>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</si>
  <si>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</si>
  <si>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</si>
  <si>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</si>
  <si>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</si>
  <si>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</si>
  <si>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</si>
  <si>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</si>
  <si>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</si>
  <si>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</si>
  <si>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</si>
  <si>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</si>
  <si>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</si>
  <si>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</si>
  <si>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</si>
  <si>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</si>
  <si>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</si>
  <si>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</si>
  <si>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</si>
  <si>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</si>
  <si>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</si>
  <si>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</si>
  <si>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</si>
  <si>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</si>
  <si>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</si>
  <si>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</si>
  <si>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</si>
  <si>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</si>
  <si>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</si>
  <si>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</si>
  <si>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</si>
  <si>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</si>
  <si>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</si>
  <si>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</si>
  <si>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</si>
  <si>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</si>
  <si>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</si>
  <si>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</si>
  <si>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</si>
  <si>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</si>
  <si>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</si>
  <si>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</si>
  <si>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</si>
  <si>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</si>
  <si>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</si>
  <si>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</si>
  <si>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</si>
  <si>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</si>
  <si>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</si>
  <si>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</si>
  <si>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</si>
  <si>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</si>
  <si>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</si>
  <si>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</si>
  <si>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</si>
  <si>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</si>
  <si>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</si>
  <si>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</si>
  <si>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</si>
  <si>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</si>
  <si>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</si>
  <si>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</si>
  <si>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</si>
  <si>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</si>
  <si>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</si>
  <si>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</si>
  <si>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</si>
  <si>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</si>
  <si>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</si>
  <si>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</si>
  <si>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</si>
  <si>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</si>
  <si>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</si>
  <si>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</si>
  <si>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</si>
  <si>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</si>
  <si>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</si>
  <si>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</si>
  <si>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</si>
  <si>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</si>
  <si>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</si>
  <si>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</si>
  <si>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</si>
  <si>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</si>
  <si>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</si>
  <si>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</si>
  <si>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</si>
  <si>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</si>
  <si>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</si>
  <si>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</si>
  <si>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</si>
  <si>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</si>
  <si>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</si>
  <si>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</si>
  <si>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</si>
  <si>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</si>
  <si>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</si>
  <si>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</si>
  <si>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</si>
  <si>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</si>
  <si>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</si>
  <si>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</si>
  <si>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</si>
  <si>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</si>
  <si>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</si>
  <si>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</si>
  <si>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</si>
  <si>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</si>
  <si>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</si>
  <si>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</si>
  <si>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</si>
  <si>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</si>
  <si>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</si>
  <si>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</si>
  <si>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</si>
  <si>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</si>
  <si>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</si>
  <si>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</si>
  <si>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</si>
  <si>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</si>
  <si>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</si>
  <si>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</si>
  <si>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</si>
  <si>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</si>
  <si>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</si>
  <si>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</si>
  <si>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</si>
  <si>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</si>
  <si>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</si>
  <si>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</si>
  <si>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</si>
  <si>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</si>
  <si>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</si>
  <si>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</si>
  <si>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</si>
  <si>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</si>
  <si>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</si>
  <si>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</si>
  <si>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</si>
  <si>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</si>
  <si>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</si>
  <si>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</si>
  <si>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</si>
  <si>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</si>
  <si>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</si>
  <si>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</si>
  <si>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</si>
  <si>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</si>
  <si>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</si>
  <si>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</si>
  <si>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</si>
  <si>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</si>
  <si>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</si>
  <si>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</si>
  <si>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</si>
  <si>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</si>
  <si>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</si>
  <si>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</si>
  <si>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</si>
  <si>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</si>
  <si>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</si>
  <si>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</si>
  <si>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</si>
  <si>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</si>
  <si>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</si>
  <si>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</si>
  <si>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</si>
  <si>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</si>
  <si>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</si>
  <si>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</si>
  <si>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</si>
  <si>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</si>
  <si>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</si>
  <si>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</si>
  <si>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</si>
  <si>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</si>
  <si>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</si>
  <si>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</si>
  <si>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</si>
  <si>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</si>
  <si>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</si>
  <si>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</si>
  <si>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</si>
  <si>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</si>
  <si>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</si>
  <si>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</si>
  <si>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</si>
  <si>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</si>
  <si>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</si>
  <si>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</si>
  <si>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</si>
  <si>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</si>
  <si>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</si>
  <si>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</si>
  <si>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</si>
  <si>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</si>
  <si>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</si>
  <si>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</si>
  <si>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</si>
  <si>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</si>
  <si>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</si>
  <si>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</si>
  <si>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</si>
  <si>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</si>
  <si>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</si>
  <si>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</si>
  <si>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</si>
  <si>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</si>
  <si>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</si>
  <si>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</si>
  <si>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</si>
  <si>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</si>
  <si>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</si>
  <si>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</si>
  <si>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</si>
  <si>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</si>
  <si>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</si>
  <si>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</si>
  <si>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</si>
  <si>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</si>
  <si>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</si>
  <si>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</si>
  <si>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</si>
  <si>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</si>
  <si>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</si>
  <si>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</si>
  <si>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</si>
  <si>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</si>
  <si>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</si>
  <si>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</si>
  <si>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</si>
  <si>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</si>
  <si>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</si>
  <si>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</si>
  <si>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</si>
  <si>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</si>
  <si>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</si>
  <si>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</si>
  <si>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</si>
  <si>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</si>
  <si>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</si>
  <si>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</si>
  <si>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</si>
  <si>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</si>
  <si>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</si>
  <si>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</si>
  <si>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</si>
  <si>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</si>
  <si>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</si>
  <si>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</si>
  <si>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</si>
  <si>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</si>
  <si>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</si>
  <si>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</si>
  <si>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</si>
  <si>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</si>
  <si>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</si>
  <si>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</si>
  <si>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</si>
  <si>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</si>
  <si>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</si>
  <si>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</si>
  <si>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</si>
  <si>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</si>
  <si>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</si>
  <si>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</si>
  <si>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</si>
  <si>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</si>
  <si>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</si>
  <si>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</si>
  <si>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</si>
  <si>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</si>
  <si>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</si>
  <si>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</si>
  <si>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</si>
  <si>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</si>
  <si>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</si>
  <si>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</si>
  <si>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</si>
  <si>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</si>
  <si>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</si>
  <si>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</si>
  <si>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</si>
  <si>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</si>
  <si>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</si>
  <si>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</si>
  <si>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</si>
  <si>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</si>
  <si>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</si>
  <si>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</si>
  <si>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</si>
  <si>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</si>
  <si>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</si>
  <si>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</si>
  <si>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</si>
  <si>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</si>
  <si>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</si>
  <si>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</si>
  <si>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</si>
  <si>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</si>
  <si>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</si>
  <si>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</si>
  <si>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</si>
  <si>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</si>
  <si>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</si>
  <si>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</si>
  <si>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</si>
  <si>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</si>
  <si>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</si>
  <si>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</si>
  <si>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</si>
  <si>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</si>
  <si>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</si>
  <si>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</si>
  <si>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</si>
  <si>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</si>
  <si>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</si>
  <si>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</si>
  <si>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</si>
  <si>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</si>
  <si>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</si>
  <si>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</si>
  <si>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</si>
  <si>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</si>
  <si>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</si>
  <si>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</si>
  <si>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</si>
  <si>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</si>
  <si>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</si>
  <si>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</si>
  <si>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</si>
  <si>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</si>
  <si>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</si>
  <si>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</si>
  <si>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</si>
  <si>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</si>
  <si>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</si>
  <si>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</si>
  <si>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</si>
  <si>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</si>
  <si>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</si>
  <si>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</si>
  <si>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</si>
  <si>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</si>
  <si>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</si>
  <si>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</si>
  <si>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</si>
  <si>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</si>
  <si>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</si>
  <si>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</si>
  <si>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</si>
  <si>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</si>
  <si>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</si>
  <si>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</si>
  <si>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</si>
  <si>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</si>
  <si>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</si>
  <si>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</si>
  <si>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</si>
  <si>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</si>
  <si>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</si>
  <si>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</si>
  <si>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</si>
  <si>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</si>
  <si>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</si>
  <si>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</si>
  <si>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</si>
  <si>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</si>
  <si>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</si>
  <si>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</si>
  <si>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</si>
  <si>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</si>
  <si>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</si>
  <si>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</si>
  <si>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</si>
  <si>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</si>
  <si>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</si>
  <si>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</si>
  <si>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</si>
  <si>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</si>
  <si>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</si>
  <si>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</si>
  <si>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</si>
  <si>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</si>
  <si>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</si>
  <si>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</si>
  <si>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</si>
  <si>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</si>
  <si>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</si>
  <si>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</si>
  <si>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</si>
  <si>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</si>
  <si>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</si>
  <si>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</si>
  <si>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</si>
  <si>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</si>
  <si>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</si>
  <si>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</si>
  <si>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</si>
  <si>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</si>
  <si>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</si>
  <si>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</si>
  <si>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</si>
  <si>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</si>
  <si>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</si>
  <si>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</si>
  <si>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</si>
  <si>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</si>
  <si>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</si>
  <si>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</si>
  <si>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</si>
  <si>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</si>
  <si>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</si>
  <si>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</si>
  <si>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</si>
  <si>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</si>
  <si>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</si>
  <si>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</si>
  <si>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</si>
  <si>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</si>
  <si>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</si>
  <si>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</si>
  <si>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</si>
  <si>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</si>
  <si>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</si>
  <si>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</si>
  <si>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</si>
  <si>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</si>
  <si>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</si>
  <si>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</si>
  <si>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</si>
  <si>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</si>
  <si>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</si>
  <si>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</si>
  <si>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</si>
  <si>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</si>
  <si>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</si>
  <si>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</si>
  <si>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</si>
  <si>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</si>
  <si>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</si>
  <si>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</si>
  <si>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</si>
  <si>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</si>
  <si>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</si>
  <si>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</si>
  <si>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</si>
  <si>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</si>
  <si>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</si>
  <si>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</si>
  <si>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</si>
  <si>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</si>
  <si>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</si>
  <si>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</si>
  <si>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</si>
  <si>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</si>
  <si>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</si>
  <si>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</si>
  <si>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</si>
  <si>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</si>
  <si>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</si>
  <si>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</si>
  <si>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</si>
  <si>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</si>
  <si>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</si>
  <si>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</si>
  <si>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</si>
  <si>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</si>
  <si>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</si>
  <si>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</si>
  <si>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</si>
  <si>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</si>
  <si>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</si>
  <si>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</si>
  <si>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</si>
  <si>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</si>
  <si>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</si>
  <si>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</si>
  <si>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</si>
  <si>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</si>
  <si>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</si>
  <si>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</si>
  <si>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</si>
  <si>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</si>
  <si>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</si>
  <si>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</si>
  <si>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</si>
  <si>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</si>
  <si>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</si>
  <si>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</si>
  <si>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</si>
  <si>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</si>
  <si>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</si>
  <si>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</si>
  <si>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</si>
  <si>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</si>
  <si>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</si>
  <si>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</si>
  <si>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</si>
  <si>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</si>
  <si>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</si>
  <si>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</si>
  <si>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</si>
  <si>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</si>
  <si>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</si>
  <si>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</si>
  <si>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</si>
  <si>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</si>
  <si>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</si>
  <si>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</si>
  <si>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</si>
  <si>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</si>
  <si>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</si>
  <si>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</si>
  <si>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</si>
  <si>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</si>
  <si>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</si>
  <si>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</si>
  <si>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</si>
  <si>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</si>
  <si>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</si>
  <si>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</si>
  <si>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</si>
  <si>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</si>
  <si>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</si>
  <si>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</si>
  <si>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</si>
  <si>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</si>
  <si>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</si>
  <si>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</si>
  <si>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</si>
  <si>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</si>
  <si>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</si>
  <si>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</si>
  <si>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</si>
  <si>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</si>
  <si>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</si>
  <si>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</si>
  <si>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</si>
  <si>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</si>
  <si>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</si>
  <si>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</si>
  <si>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</si>
  <si>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</si>
  <si>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</si>
  <si>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</si>
  <si>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</si>
  <si>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</si>
  <si>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</si>
  <si>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</si>
  <si>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</si>
  <si>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</si>
  <si>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</si>
  <si>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</si>
  <si>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</si>
  <si>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</si>
  <si>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</si>
  <si>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</si>
  <si>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</si>
  <si>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</si>
  <si>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</si>
  <si>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</si>
  <si>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</si>
  <si>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</si>
  <si>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</si>
  <si>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</si>
  <si>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</si>
  <si>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</si>
  <si>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</si>
  <si>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</si>
  <si>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</si>
  <si>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</si>
  <si>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</si>
  <si>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</si>
  <si>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</si>
  <si>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</si>
  <si>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</si>
  <si>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</si>
  <si>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</si>
  <si>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</si>
  <si>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</si>
  <si>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</si>
  <si>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</si>
  <si>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</si>
  <si>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</si>
  <si>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</si>
  <si>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</si>
  <si>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</si>
  <si>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</si>
  <si>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</si>
  <si>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</si>
  <si>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</si>
  <si>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</si>
  <si>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</si>
  <si>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</si>
  <si>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</si>
  <si>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</si>
  <si>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</si>
  <si>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</si>
  <si>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</si>
  <si>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</si>
  <si>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</si>
  <si>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</si>
  <si>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</si>
  <si>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</si>
  <si>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</si>
  <si>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</si>
  <si>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</si>
  <si>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</si>
  <si>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</si>
  <si>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</si>
  <si>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</si>
  <si>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</si>
  <si>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</si>
  <si>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</si>
  <si>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</si>
  <si>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</si>
  <si>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</si>
  <si>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</si>
  <si>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</si>
  <si>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</si>
  <si>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</si>
  <si>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</si>
  <si>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</si>
  <si>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</si>
  <si>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</si>
  <si>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</si>
  <si>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</si>
  <si>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</si>
  <si>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</si>
  <si>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</si>
  <si>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</si>
  <si>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</si>
  <si>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</si>
  <si>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</si>
  <si>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</si>
  <si>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</si>
  <si>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</si>
  <si>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</si>
  <si>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</si>
  <si>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</si>
  <si>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</si>
  <si>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</si>
  <si>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</si>
  <si>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</si>
  <si>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</si>
  <si>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</si>
  <si>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</si>
  <si>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</si>
  <si>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</si>
  <si>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</si>
  <si>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</si>
  <si>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</si>
  <si>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</si>
  <si>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</si>
  <si>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</si>
  <si>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</si>
  <si>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</si>
  <si>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</si>
  <si>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</si>
  <si>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</si>
  <si>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</si>
  <si>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</si>
  <si>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</si>
  <si>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</si>
  <si>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</si>
  <si>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</si>
  <si>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</si>
  <si>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</si>
  <si>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</si>
  <si>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</si>
  <si>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</si>
  <si>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</si>
  <si>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</si>
  <si>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</si>
  <si>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</si>
  <si>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</si>
  <si>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</si>
  <si>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</si>
  <si>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</si>
  <si>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</si>
  <si>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</si>
  <si>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</si>
  <si>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</si>
  <si>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</si>
  <si>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</si>
  <si>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</si>
  <si>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</si>
  <si>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</si>
  <si>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</si>
  <si>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</si>
  <si>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</si>
  <si>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</si>
  <si>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</si>
  <si>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</si>
  <si>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</si>
  <si>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</si>
  <si>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</si>
  <si>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</si>
  <si>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</si>
  <si>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</si>
  <si>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</si>
  <si>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</si>
  <si>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</si>
  <si>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</si>
  <si>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</si>
  <si>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</si>
  <si>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</si>
  <si>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</si>
  <si>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</si>
  <si>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</si>
  <si>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</si>
  <si>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</si>
  <si>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</si>
  <si>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</si>
  <si>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</si>
  <si>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</si>
  <si>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</si>
  <si>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</si>
  <si>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</si>
  <si>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</si>
  <si>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</si>
  <si>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</si>
  <si>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</si>
  <si>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</si>
  <si>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</si>
  <si>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</si>
  <si>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</si>
  <si>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</si>
  <si>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</si>
  <si>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</si>
  <si>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</si>
  <si>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</si>
  <si>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</si>
  <si>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</si>
  <si>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</si>
  <si>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</si>
  <si>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</si>
  <si>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</si>
  <si>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</si>
  <si>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</si>
  <si>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</si>
  <si>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</si>
  <si>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</si>
  <si>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</si>
  <si>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</si>
  <si>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</si>
  <si>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</si>
  <si>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</si>
  <si>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</si>
  <si>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</si>
  <si>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</si>
  <si>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</si>
  <si>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</si>
  <si>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</si>
  <si>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</si>
  <si>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</si>
  <si>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</si>
  <si>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</si>
  <si>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</si>
  <si>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</si>
  <si>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</si>
  <si>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</si>
  <si>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</si>
  <si>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</si>
  <si>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</si>
  <si>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</si>
  <si>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</si>
  <si>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</si>
  <si>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</si>
  <si>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</si>
  <si>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</si>
  <si>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</si>
  <si>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</si>
  <si>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</si>
  <si>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</si>
  <si>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</si>
  <si>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</si>
  <si>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</si>
  <si>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</si>
  <si>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</si>
  <si>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</si>
  <si>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</si>
  <si>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</si>
  <si>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</si>
  <si>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</si>
  <si>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</si>
  <si>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</si>
  <si>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</si>
  <si>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</si>
  <si>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</si>
  <si>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</si>
  <si>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</si>
  <si>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</si>
  <si>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</si>
  <si>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</si>
  <si>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</si>
  <si>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</si>
  <si>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</si>
  <si>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</si>
  <si>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</si>
  <si>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</si>
  <si>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</si>
  <si>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</si>
  <si>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</si>
  <si>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</si>
  <si>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</si>
  <si>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</si>
  <si>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</si>
  <si>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</si>
  <si>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</si>
  <si>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</si>
  <si>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</si>
  <si>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</si>
  <si>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</si>
  <si>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</si>
  <si>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</si>
  <si>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</si>
  <si>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</si>
  <si>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</si>
  <si>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</si>
  <si>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</si>
  <si>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</si>
  <si>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</si>
  <si>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</si>
  <si>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</si>
  <si>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</si>
  <si>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</si>
  <si>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</si>
  <si>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</si>
  <si>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</si>
  <si>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</si>
  <si>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</si>
  <si>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</si>
  <si>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</si>
  <si>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</si>
  <si>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</si>
  <si>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</si>
  <si>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</si>
  <si>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</si>
  <si>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</si>
  <si>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</si>
  <si>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</si>
  <si>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</si>
  <si>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</si>
  <si>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</si>
  <si>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</si>
  <si>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</si>
  <si>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</si>
  <si>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</si>
  <si>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</si>
  <si>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</si>
  <si>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</si>
  <si>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</si>
  <si>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</si>
  <si>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</si>
  <si>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</si>
  <si>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</si>
  <si>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</si>
  <si>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</si>
  <si>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</si>
  <si>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</si>
  <si>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</si>
  <si>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</si>
  <si>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</si>
  <si>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</si>
  <si>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</si>
  <si>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</si>
  <si>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</si>
  <si>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</si>
  <si>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</si>
  <si>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</si>
  <si>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</si>
  <si>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</si>
  <si>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</si>
  <si>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</si>
  <si>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</si>
  <si>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</si>
  <si>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</si>
  <si>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</si>
  <si>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</si>
  <si>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</si>
  <si>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</si>
  <si>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</si>
  <si>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</si>
  <si>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</si>
  <si>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</si>
  <si>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</si>
  <si>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</si>
  <si>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</si>
  <si>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</si>
  <si>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</si>
  <si>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</si>
  <si>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</si>
  <si>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</si>
  <si>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</si>
  <si>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</si>
  <si>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</si>
  <si>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</si>
  <si>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</si>
  <si>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</si>
  <si>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</si>
  <si>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</si>
  <si>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</si>
  <si>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</si>
  <si>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</si>
  <si>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</si>
  <si>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</si>
  <si>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</si>
  <si>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</si>
  <si>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</si>
  <si>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</si>
  <si>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</si>
  <si>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</si>
  <si>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</si>
  <si>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</si>
  <si>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</si>
  <si>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</si>
  <si>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</si>
  <si>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</si>
  <si>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</si>
  <si>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</si>
  <si>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</si>
  <si>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</si>
  <si>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</si>
  <si>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</si>
  <si>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</si>
  <si>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</si>
  <si>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</si>
  <si>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</si>
  <si>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</si>
  <si>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</si>
  <si>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</si>
  <si>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</si>
  <si>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</si>
  <si>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</si>
  <si>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</si>
  <si>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</si>
  <si>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</si>
  <si>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</si>
  <si>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</si>
  <si>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</si>
  <si>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</si>
  <si>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</si>
  <si>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</si>
  <si>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</si>
  <si>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</si>
  <si>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</si>
  <si>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</si>
  <si>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</si>
  <si>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</si>
  <si>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</si>
  <si>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</si>
  <si>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</si>
  <si>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</si>
  <si>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</si>
  <si>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</si>
  <si>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</si>
  <si>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</si>
  <si>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</si>
  <si>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</si>
  <si>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</si>
  <si>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</si>
  <si>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</si>
  <si>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</si>
  <si>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</si>
  <si>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</si>
  <si>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</si>
  <si>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</si>
  <si>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</si>
  <si>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</si>
  <si>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</si>
  <si>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</si>
  <si>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</si>
  <si>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</si>
  <si>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</si>
  <si>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</si>
  <si>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</si>
  <si>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</si>
  <si>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</si>
  <si>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</si>
  <si>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</si>
  <si>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</si>
  <si>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</si>
  <si>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</si>
  <si>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</si>
  <si>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</si>
  <si>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</si>
  <si>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</si>
  <si>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</si>
  <si>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</si>
  <si>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</si>
  <si>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</si>
  <si>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</si>
  <si>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</si>
  <si>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</si>
  <si>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</si>
  <si>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</si>
  <si>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</si>
  <si>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</si>
  <si>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</si>
  <si>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</si>
  <si>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</si>
  <si>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</si>
  <si>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</si>
  <si>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</si>
  <si>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</si>
  <si>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</si>
  <si>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</si>
  <si>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</si>
  <si>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</si>
  <si>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</si>
  <si>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</si>
  <si>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</si>
  <si>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</si>
  <si>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</si>
  <si>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</si>
  <si>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</si>
  <si>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</si>
  <si>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</si>
  <si>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</si>
  <si>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</si>
  <si>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</si>
  <si>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</si>
  <si>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</si>
  <si>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</si>
  <si>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</si>
  <si>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</si>
  <si>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</si>
  <si>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</si>
  <si>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</si>
  <si>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</si>
  <si>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</si>
  <si>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</si>
  <si>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</si>
  <si>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</si>
  <si>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</si>
  <si>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</si>
  <si>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</si>
  <si>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</si>
  <si>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</si>
  <si>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</si>
  <si>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</si>
  <si>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</si>
  <si>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</si>
  <si>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</si>
  <si>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</si>
  <si>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</si>
  <si>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</si>
  <si>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</si>
  <si>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</si>
  <si>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</si>
  <si>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</si>
  <si>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</si>
  <si>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</si>
  <si>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</si>
  <si>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</si>
  <si>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</si>
  <si>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</si>
  <si>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</si>
  <si>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</si>
  <si>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</si>
  <si>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</si>
  <si>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</si>
  <si>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</si>
  <si>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</si>
  <si>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</si>
  <si>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</si>
  <si>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</si>
  <si>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</si>
  <si>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</si>
  <si>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</si>
  <si>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</si>
  <si>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</si>
  <si>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</si>
  <si>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</si>
  <si>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</si>
  <si>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</si>
  <si>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</si>
  <si>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</si>
  <si>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</si>
  <si>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</si>
  <si>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</si>
  <si>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</si>
  <si>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</si>
  <si>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</si>
  <si>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</si>
  <si>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</si>
  <si>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</si>
  <si>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</si>
  <si>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</si>
  <si>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</si>
  <si>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</si>
  <si>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</si>
  <si>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</si>
  <si>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</si>
  <si>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</si>
  <si>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</si>
  <si>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</si>
  <si>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</si>
  <si>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</si>
  <si>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</si>
  <si>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</si>
  <si>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</si>
  <si>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</si>
  <si>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</si>
  <si>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</si>
  <si>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</si>
  <si>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</si>
  <si>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</si>
  <si>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</si>
  <si>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</si>
  <si>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</si>
  <si>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</si>
  <si>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</si>
  <si>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</si>
  <si>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</si>
  <si>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</si>
  <si>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</si>
  <si>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</si>
  <si>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</si>
  <si>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</si>
  <si>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</si>
  <si>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</si>
  <si>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</si>
  <si>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</si>
  <si>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</si>
  <si>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</si>
  <si>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</si>
  <si>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</si>
  <si>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</si>
  <si>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</si>
  <si>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</si>
  <si>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</si>
  <si>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</si>
  <si>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</si>
  <si>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</si>
  <si>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</si>
  <si>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</si>
  <si>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</si>
  <si>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</si>
  <si>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</si>
  <si>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</si>
  <si>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</si>
  <si>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</si>
  <si>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</si>
  <si>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</si>
  <si>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</si>
  <si>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</si>
  <si>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</si>
  <si>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</si>
  <si>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</si>
  <si>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</si>
  <si>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</si>
  <si>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</si>
  <si>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</si>
  <si>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</si>
  <si>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</si>
  <si>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</si>
  <si>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</si>
  <si>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</si>
  <si>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</si>
  <si>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</si>
  <si>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</si>
  <si>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</si>
  <si>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</si>
  <si>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</si>
  <si>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</si>
  <si>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</si>
  <si>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</si>
  <si>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</si>
  <si>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</si>
  <si>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</si>
  <si>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</si>
  <si>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</si>
  <si>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</si>
  <si>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</si>
  <si>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</si>
  <si>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</si>
  <si>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</si>
  <si>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</si>
  <si>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</si>
  <si>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</si>
  <si>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</si>
  <si>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</si>
  <si>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</si>
  <si>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</si>
  <si>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</si>
  <si>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</si>
  <si>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</si>
  <si>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</si>
  <si>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</si>
  <si>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</si>
  <si>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</si>
  <si>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</si>
  <si>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</si>
  <si>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</si>
  <si>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</si>
  <si>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</si>
  <si>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</si>
  <si>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</si>
  <si>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</si>
  <si>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</si>
  <si>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</si>
  <si>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</si>
  <si>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</si>
  <si>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</si>
  <si>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</si>
  <si>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</si>
  <si>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</si>
  <si>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</si>
  <si>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</si>
  <si>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</si>
  <si>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</si>
  <si>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</si>
  <si>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</si>
  <si>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</si>
  <si>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</si>
  <si>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</si>
  <si>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</si>
  <si>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</si>
  <si>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</si>
  <si>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</si>
  <si>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</si>
  <si>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</si>
  <si>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</si>
  <si>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</si>
  <si>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</si>
  <si>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</si>
  <si>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</si>
  <si>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</si>
  <si>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</si>
  <si>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</si>
  <si>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</si>
  <si>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</si>
  <si>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</si>
  <si>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</si>
  <si>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</si>
  <si>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</si>
  <si>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</si>
  <si>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</si>
  <si>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</si>
  <si>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</si>
  <si>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</si>
  <si>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</si>
  <si>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</si>
  <si>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</si>
  <si>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</si>
  <si>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</si>
  <si>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</si>
  <si>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</si>
  <si>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</si>
  <si>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</si>
  <si>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</si>
  <si>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</si>
  <si>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</si>
  <si>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</si>
  <si>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</si>
  <si>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</si>
  <si>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</si>
  <si>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</si>
  <si>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</si>
  <si>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</si>
  <si>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</si>
  <si>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</si>
  <si>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</si>
  <si>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</si>
  <si>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</si>
  <si>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</si>
  <si>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</si>
  <si>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</si>
  <si>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</si>
  <si>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</si>
  <si>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</si>
  <si>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</si>
  <si>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</si>
  <si>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</si>
  <si>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</si>
  <si>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</si>
  <si>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</si>
  <si>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</si>
  <si>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</si>
  <si>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</si>
  <si>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</si>
  <si>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</si>
  <si>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</si>
  <si>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</si>
  <si>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</si>
  <si>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</si>
  <si>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</si>
  <si>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</si>
  <si>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</si>
  <si>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</si>
  <si>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</si>
  <si>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</si>
  <si>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</si>
  <si>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</si>
  <si>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</si>
  <si>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</si>
  <si>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</si>
  <si>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</si>
  <si>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</si>
  <si>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</si>
  <si>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</si>
  <si>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</si>
  <si>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</si>
  <si>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</si>
  <si>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</si>
  <si>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</si>
  <si>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</si>
  <si>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</si>
  <si>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</si>
  <si>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</si>
  <si>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</si>
  <si>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</si>
  <si>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</si>
  <si>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</si>
  <si>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</si>
  <si>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</si>
  <si>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</si>
  <si>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</si>
  <si>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</si>
  <si>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</si>
  <si>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</si>
  <si>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</si>
  <si>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</si>
  <si>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</si>
  <si>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</si>
  <si>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</si>
  <si>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</si>
  <si>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</si>
  <si>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</si>
  <si>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</si>
  <si>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</si>
  <si>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</si>
  <si>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</si>
  <si>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</si>
  <si>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</si>
  <si>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</si>
  <si>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</si>
  <si>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</si>
  <si>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</si>
  <si>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</si>
  <si>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</si>
  <si>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</si>
  <si>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</si>
  <si>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</si>
  <si>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</si>
  <si>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</si>
  <si>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</si>
  <si>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</si>
  <si>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</si>
  <si>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</si>
  <si>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</si>
  <si>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</si>
  <si>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</si>
  <si>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</si>
  <si>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</si>
  <si>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</si>
  <si>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</si>
  <si>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</si>
  <si>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</si>
  <si>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</si>
  <si>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</si>
  <si>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</si>
  <si>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</si>
  <si>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</si>
  <si>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</si>
  <si>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</si>
  <si>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</si>
  <si>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</si>
  <si>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</si>
  <si>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</si>
  <si>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</si>
  <si>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</si>
  <si>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</si>
  <si>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</si>
  <si>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</si>
  <si>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</si>
  <si>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</si>
  <si>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</si>
  <si>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</si>
  <si>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</si>
  <si>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</si>
  <si>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</si>
  <si>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</si>
  <si>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</si>
  <si>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</si>
  <si>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</si>
  <si>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</si>
  <si>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</si>
  <si>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</si>
  <si>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</si>
  <si>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</si>
  <si>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</si>
  <si>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</si>
  <si>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</si>
  <si>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</si>
  <si>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</si>
  <si>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</si>
  <si>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</si>
  <si>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</si>
  <si>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</si>
  <si>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</si>
  <si>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</si>
  <si>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</si>
  <si>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</si>
  <si>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</si>
  <si>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</si>
  <si>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</si>
  <si>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</si>
  <si>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</si>
  <si>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</si>
  <si>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</si>
  <si>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</si>
  <si>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</si>
  <si>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</si>
  <si>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</si>
  <si>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</si>
  <si>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</si>
  <si>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</si>
  <si>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</si>
  <si>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</si>
  <si>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</si>
  <si>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</si>
  <si>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</si>
  <si>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</si>
  <si>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</si>
  <si>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</si>
  <si>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</si>
  <si>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</si>
  <si>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</si>
  <si>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</si>
  <si>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</si>
  <si>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</si>
  <si>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</si>
  <si>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</si>
  <si>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</si>
  <si>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</si>
  <si>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</si>
  <si>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</si>
  <si>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</si>
  <si>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</si>
  <si>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</si>
  <si>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</si>
  <si>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</si>
  <si>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</si>
  <si>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</si>
  <si>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</si>
  <si>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</si>
  <si>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</si>
  <si>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</si>
  <si>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</si>
  <si>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</si>
  <si>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</si>
  <si>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</si>
  <si>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</si>
  <si>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</si>
  <si>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</si>
  <si>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</si>
  <si>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</si>
  <si>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</si>
  <si>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</si>
  <si>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</si>
  <si>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</si>
  <si>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</si>
  <si>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</si>
  <si>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</si>
  <si>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</si>
  <si>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</si>
  <si>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</si>
  <si>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</si>
  <si>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</si>
  <si>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</si>
  <si>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</si>
  <si>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</si>
  <si>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</si>
  <si>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</si>
  <si>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</si>
  <si>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</si>
  <si>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</si>
  <si>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</si>
  <si>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</si>
  <si>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</si>
  <si>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</si>
  <si>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</si>
  <si>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</si>
  <si>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</si>
  <si>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</si>
  <si>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</si>
  <si>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</si>
  <si>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</si>
  <si>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</si>
  <si>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</si>
  <si>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</si>
  <si>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</si>
  <si>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</si>
  <si>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</si>
  <si>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</si>
  <si>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</si>
  <si>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</si>
  <si>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</si>
  <si>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</si>
  <si>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</si>
  <si>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</si>
  <si>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</si>
  <si>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</si>
  <si>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</si>
  <si>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</si>
  <si>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</si>
  <si>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</si>
  <si>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</si>
  <si>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</si>
  <si>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</si>
  <si>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</si>
  <si>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</si>
  <si>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</si>
  <si>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</si>
  <si>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</si>
  <si>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</si>
  <si>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</si>
  <si>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</si>
  <si>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</si>
  <si>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</si>
  <si>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</si>
  <si>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</si>
  <si>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</si>
  <si>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</si>
  <si>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</si>
  <si>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</si>
  <si>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</si>
  <si>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</si>
  <si>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</si>
  <si>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</si>
  <si>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</si>
  <si>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</si>
  <si>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</si>
  <si>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</si>
  <si>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</si>
  <si>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</si>
  <si>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</si>
  <si>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</si>
  <si>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</si>
  <si>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</si>
  <si>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</si>
  <si>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</si>
  <si>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</si>
  <si>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</si>
  <si>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</si>
  <si>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</si>
  <si>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</si>
  <si>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</si>
  <si>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</si>
  <si>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</si>
  <si>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</si>
  <si>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</si>
  <si>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</si>
  <si>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</si>
  <si>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</si>
  <si>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</si>
  <si>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</si>
  <si>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</si>
  <si>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</si>
  <si>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</si>
  <si>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</si>
  <si>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</si>
  <si>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</si>
  <si>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</si>
  <si>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</si>
  <si>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</si>
  <si>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</si>
  <si>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</si>
  <si>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</si>
  <si>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</si>
  <si>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</si>
  <si>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</si>
  <si>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</si>
  <si>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</si>
  <si>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</si>
  <si>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</si>
  <si>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</si>
  <si>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</si>
  <si>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</si>
  <si>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</si>
  <si>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</si>
  <si>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</si>
  <si>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</si>
  <si>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</si>
  <si>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</si>
  <si>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</si>
  <si>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</si>
  <si>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</si>
  <si>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</si>
  <si>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</si>
  <si>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</si>
  <si>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</si>
  <si>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</si>
  <si>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</si>
  <si>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</si>
  <si>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</si>
  <si>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</si>
  <si>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</si>
  <si>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</si>
  <si>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</si>
  <si>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</si>
  <si>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</si>
  <si>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</si>
  <si>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</si>
  <si>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</si>
  <si>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</si>
  <si>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</si>
  <si>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</si>
  <si>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</si>
  <si>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</si>
  <si>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</si>
  <si>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</si>
  <si>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</si>
  <si>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</si>
  <si>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</si>
  <si>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</si>
  <si>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</si>
  <si>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</si>
  <si>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</si>
  <si>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</si>
  <si>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</si>
  <si>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</si>
  <si>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</si>
  <si>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</si>
  <si>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</si>
  <si>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</si>
  <si>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</si>
  <si>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</si>
  <si>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</si>
  <si>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</si>
  <si>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</si>
  <si>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</si>
  <si>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</si>
  <si>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</si>
  <si>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</si>
  <si>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</si>
  <si>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</si>
  <si>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</si>
  <si>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</si>
  <si>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</si>
  <si>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</si>
  <si>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</si>
  <si>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</si>
  <si>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</si>
  <si>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</si>
  <si>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</si>
  <si>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</si>
  <si>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</si>
  <si>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</si>
  <si>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</si>
  <si>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</si>
  <si>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</si>
  <si>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</si>
  <si>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</si>
  <si>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</si>
  <si>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</si>
  <si>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</si>
  <si>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</si>
  <si>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</si>
  <si>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</si>
  <si>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</si>
  <si>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</si>
  <si>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</si>
  <si>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</si>
  <si>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</si>
  <si>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</si>
  <si>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</si>
  <si>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</si>
  <si>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</si>
  <si>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</si>
  <si>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</si>
  <si>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</si>
  <si>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</si>
  <si>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</si>
  <si>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</si>
  <si>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</si>
  <si>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</si>
  <si>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</si>
  <si>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</si>
  <si>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</si>
  <si>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</si>
  <si>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</si>
  <si>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</si>
  <si>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</si>
  <si>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</si>
  <si>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</si>
  <si>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</si>
  <si>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</si>
  <si>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</si>
  <si>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</si>
  <si>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</si>
  <si>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</si>
  <si>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</si>
  <si>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</si>
  <si>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</si>
  <si>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</si>
  <si>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</si>
  <si>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</si>
  <si>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</si>
  <si>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</si>
  <si>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</si>
  <si>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</si>
  <si>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</si>
  <si>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</si>
  <si>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</si>
  <si>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</si>
  <si>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</si>
  <si>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</si>
  <si>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</si>
  <si>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</si>
  <si>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</si>
  <si>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</si>
  <si>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</si>
  <si>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</si>
  <si>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</si>
  <si>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</si>
  <si>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</si>
  <si>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</si>
  <si>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</si>
  <si>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</si>
  <si>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</si>
  <si>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</si>
  <si>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</si>
  <si>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</si>
  <si>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</si>
  <si>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</si>
  <si>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</si>
  <si>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</si>
  <si>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</si>
  <si>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</si>
  <si>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</si>
  <si>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</si>
  <si>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</si>
  <si>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</si>
  <si>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</si>
  <si>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</si>
  <si>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</si>
  <si>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</si>
  <si>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</si>
  <si>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</si>
  <si>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</si>
  <si>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</si>
  <si>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</si>
  <si>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</si>
  <si>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</si>
  <si>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</si>
  <si>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</si>
  <si>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</si>
  <si>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</si>
  <si>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</si>
  <si>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</si>
  <si>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</si>
  <si>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</si>
  <si>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</si>
  <si>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</si>
  <si>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</si>
  <si>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</si>
  <si>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</si>
  <si>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</si>
  <si>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</si>
  <si>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</si>
  <si>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</si>
  <si>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</si>
  <si>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</si>
  <si>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</si>
  <si>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</si>
  <si>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</si>
  <si>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</si>
  <si>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</si>
  <si>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</si>
  <si>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</si>
  <si>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</si>
  <si>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</si>
  <si>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</si>
  <si>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</si>
  <si>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</si>
  <si>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</si>
  <si>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</si>
  <si>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</si>
  <si>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</si>
  <si>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</si>
  <si>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</si>
  <si>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</si>
  <si>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</si>
  <si>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</si>
  <si>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</si>
  <si>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</si>
  <si>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</si>
  <si>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</si>
  <si>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</si>
  <si>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</si>
  <si>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</si>
  <si>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</si>
  <si>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</si>
  <si>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</si>
  <si>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</si>
  <si>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</si>
  <si>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</si>
  <si>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</si>
  <si>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</si>
  <si>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</si>
  <si>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</si>
  <si>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</si>
  <si>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</si>
  <si>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</si>
  <si>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</si>
  <si>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</si>
  <si>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</si>
  <si>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</si>
  <si>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</si>
  <si>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</si>
  <si>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</si>
  <si>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</si>
  <si>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</si>
  <si>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</si>
  <si>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</si>
  <si>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</si>
  <si>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</si>
  <si>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</si>
  <si>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</si>
  <si>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</si>
  <si>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</si>
  <si>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</si>
  <si>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</si>
  <si>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</si>
  <si>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</si>
  <si>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</si>
  <si>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</si>
  <si>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</si>
  <si>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</si>
  <si>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</si>
  <si>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</si>
  <si>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</si>
  <si>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</si>
  <si>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</si>
  <si>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</si>
  <si>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</si>
  <si>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</si>
  <si>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</si>
  <si>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</si>
  <si>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</si>
  <si>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</si>
  <si>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</si>
  <si>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</si>
  <si>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</si>
  <si>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</si>
  <si>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</si>
  <si>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</si>
  <si>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</si>
  <si>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</si>
  <si>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</si>
  <si>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</si>
  <si>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</si>
  <si>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</si>
  <si>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</si>
  <si>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</si>
  <si>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</si>
  <si>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</si>
  <si>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</si>
  <si>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</si>
  <si>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</si>
  <si>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</si>
  <si>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</si>
  <si>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</si>
  <si>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</si>
  <si>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</si>
  <si>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</si>
  <si>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</si>
  <si>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</si>
  <si>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</si>
  <si>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</si>
  <si>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</si>
  <si>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</si>
  <si>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</si>
  <si>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</si>
  <si>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</si>
  <si>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</si>
  <si>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</si>
  <si>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</si>
  <si>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</si>
  <si>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</si>
  <si>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</si>
  <si>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</si>
  <si>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</si>
  <si>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</si>
  <si>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</si>
  <si>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</si>
  <si>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</si>
  <si>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</si>
  <si>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</si>
  <si>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</si>
  <si>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</si>
  <si>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</si>
  <si>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</si>
  <si>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</si>
  <si>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</si>
  <si>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</si>
  <si>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</si>
  <si>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</si>
  <si>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</si>
  <si>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</si>
  <si>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</si>
  <si>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</si>
  <si>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</si>
  <si>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</si>
  <si>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</si>
  <si>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</si>
  <si>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</si>
  <si>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</si>
  <si>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</si>
  <si>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</si>
  <si>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</si>
  <si>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</si>
  <si>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</si>
  <si>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</si>
  <si>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</si>
  <si>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</si>
  <si>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</si>
  <si>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</si>
  <si>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</si>
  <si>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</si>
  <si>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</si>
  <si>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</si>
  <si>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</si>
  <si>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</si>
  <si>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</si>
  <si>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</si>
  <si>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</si>
  <si>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</si>
  <si>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</si>
  <si>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</si>
  <si>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</si>
  <si>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</si>
  <si>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</si>
  <si>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</si>
  <si>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</si>
  <si>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</si>
  <si>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</si>
  <si>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</si>
  <si>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</si>
  <si>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</si>
  <si>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</si>
  <si>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</si>
  <si>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</si>
  <si>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</si>
  <si>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</si>
  <si>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</si>
  <si>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</si>
  <si>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</si>
  <si>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</si>
  <si>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</si>
  <si>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</si>
  <si>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</si>
  <si>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</si>
  <si>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</si>
  <si>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</si>
  <si>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</si>
  <si>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</si>
  <si>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</si>
  <si>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</si>
  <si>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</si>
  <si>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</si>
  <si>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</si>
  <si>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</si>
  <si>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</si>
  <si>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</si>
  <si>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</si>
  <si>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</si>
  <si>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</si>
  <si>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</si>
  <si>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</si>
  <si>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</si>
  <si>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</si>
  <si>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</si>
  <si>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</si>
  <si>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</si>
  <si>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</si>
  <si>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</si>
  <si>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</si>
  <si>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</si>
  <si>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</si>
  <si>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</si>
  <si>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</si>
  <si>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</si>
  <si>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</si>
  <si>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</si>
  <si>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</si>
  <si>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</si>
  <si>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</si>
  <si>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</si>
  <si>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</si>
  <si>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</si>
  <si>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</si>
  <si>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</si>
  <si>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</si>
  <si>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</si>
  <si>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</si>
  <si>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</si>
  <si>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</si>
  <si>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</si>
  <si>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</si>
  <si>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</si>
  <si>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</si>
  <si>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</si>
  <si>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</si>
  <si>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</si>
  <si>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</si>
  <si>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</si>
  <si>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</si>
  <si>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</si>
  <si>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</si>
  <si>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</si>
  <si>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</si>
  <si>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</si>
  <si>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</si>
  <si>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</si>
  <si>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</si>
  <si>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</si>
  <si>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</si>
  <si>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</si>
  <si>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</si>
  <si>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</si>
  <si>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</si>
  <si>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</si>
  <si>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</si>
  <si>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</si>
  <si>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</si>
  <si>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</si>
  <si>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</si>
  <si>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</si>
  <si>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</si>
  <si>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</si>
  <si>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</si>
  <si>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</si>
  <si>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</si>
  <si>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</si>
  <si>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</si>
  <si>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</si>
  <si>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</si>
  <si>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</si>
  <si>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</si>
  <si>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</si>
  <si>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</si>
  <si>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</si>
  <si>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</si>
  <si>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</si>
  <si>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</si>
  <si>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</si>
  <si>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</si>
  <si>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</si>
  <si>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</si>
  <si>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</si>
  <si>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</si>
  <si>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</si>
  <si>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</si>
  <si>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</si>
  <si>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</si>
  <si>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</si>
  <si>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</si>
  <si>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</si>
  <si>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</si>
  <si>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</si>
  <si>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</si>
  <si>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</si>
  <si>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</si>
  <si>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</si>
  <si>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</si>
  <si>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</si>
  <si>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</si>
  <si>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</si>
  <si>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</si>
  <si>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</si>
  <si>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</si>
  <si>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</si>
  <si>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</si>
  <si>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</si>
  <si>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</si>
  <si>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</si>
  <si>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</si>
  <si>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</si>
  <si>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</si>
  <si>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</si>
  <si>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</si>
  <si>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</si>
  <si>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</si>
  <si>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</si>
  <si>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</si>
  <si>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</si>
  <si>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</si>
  <si>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</si>
  <si>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</si>
  <si>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</si>
  <si>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</si>
  <si>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</si>
  <si>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</si>
  <si>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</si>
  <si>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</si>
  <si>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</si>
  <si>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</si>
  <si>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</si>
  <si>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</si>
  <si>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</si>
  <si>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</si>
  <si>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</si>
  <si>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</si>
  <si>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</si>
  <si>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</si>
  <si>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</si>
  <si>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</si>
  <si>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</si>
  <si>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</si>
  <si>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</si>
  <si>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</si>
  <si>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</si>
  <si>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</si>
  <si>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</si>
  <si>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</si>
  <si>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</si>
  <si>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</si>
  <si>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</si>
  <si>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</si>
  <si>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</si>
  <si>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</si>
  <si>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</si>
  <si>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</si>
  <si>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</si>
  <si>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</si>
  <si>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</si>
  <si>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</si>
  <si>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</si>
  <si>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</si>
  <si>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</si>
  <si>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</si>
  <si>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</si>
  <si>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</si>
  <si>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</si>
  <si>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</si>
  <si>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</si>
  <si>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</si>
  <si>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</si>
  <si>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</si>
  <si>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</si>
  <si>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</si>
  <si>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</si>
  <si>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</si>
  <si>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</si>
  <si>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</si>
  <si>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</si>
  <si>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</si>
  <si>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</si>
  <si>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</si>
  <si>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</si>
  <si>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</si>
  <si>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</si>
  <si>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</si>
  <si>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</si>
  <si>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</si>
  <si>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</si>
  <si>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</si>
  <si>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</si>
  <si>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</si>
  <si>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</si>
  <si>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</si>
  <si>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</si>
  <si>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</si>
  <si>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</si>
  <si>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</si>
  <si>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</si>
  <si>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</si>
  <si>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</si>
  <si>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</si>
  <si>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</si>
  <si>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</si>
  <si>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</si>
  <si>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</si>
  <si>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</si>
  <si>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</si>
  <si>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</si>
  <si>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</si>
  <si>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</si>
  <si>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</si>
  <si>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</si>
  <si>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</si>
  <si>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</si>
  <si>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</si>
  <si>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</si>
  <si>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</si>
  <si>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</si>
  <si>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</si>
  <si>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</si>
  <si>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</si>
  <si>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</si>
  <si>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</si>
  <si>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</si>
  <si>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</si>
  <si>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</si>
  <si>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</si>
  <si>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</si>
  <si>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</si>
  <si>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</si>
  <si>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</si>
  <si>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</si>
  <si>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</si>
  <si>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</si>
  <si>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</si>
  <si>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</si>
  <si>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</si>
  <si>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</si>
  <si>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</si>
  <si>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</si>
  <si>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</si>
  <si>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</si>
  <si>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</si>
  <si>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</si>
  <si>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</si>
  <si>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</si>
  <si>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</si>
  <si>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</si>
  <si>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</si>
  <si>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</si>
  <si>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</si>
  <si>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</si>
  <si>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</si>
  <si>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</si>
  <si>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</si>
  <si>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</si>
  <si>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</si>
  <si>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</si>
  <si>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</si>
  <si>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</si>
  <si>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</si>
  <si>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</si>
  <si>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</si>
  <si>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</si>
  <si>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</si>
  <si>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</si>
  <si>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</si>
  <si>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</si>
  <si>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</si>
  <si>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</si>
  <si>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</si>
  <si>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</si>
  <si>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</si>
  <si>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</si>
  <si>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</si>
  <si>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</si>
  <si>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</si>
  <si>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</si>
  <si>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</si>
  <si>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</si>
  <si>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</si>
  <si>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</si>
  <si>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</si>
  <si>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</si>
  <si>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</si>
  <si>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</si>
  <si>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</si>
  <si>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</si>
  <si>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</si>
  <si>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</si>
  <si>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</si>
  <si>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</si>
  <si>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</si>
  <si>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</si>
  <si>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</si>
  <si>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</si>
  <si>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</si>
  <si>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</si>
  <si>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</si>
  <si>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</si>
  <si>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</si>
  <si>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</si>
  <si>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</si>
  <si>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</si>
  <si>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</si>
  <si>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</si>
  <si>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</si>
  <si>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</si>
  <si>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</si>
  <si>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</si>
  <si>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</si>
  <si>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</si>
  <si>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</si>
  <si>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</si>
  <si>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</si>
  <si>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</si>
  <si>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</si>
  <si>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</si>
  <si>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</si>
  <si>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</si>
  <si>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</si>
  <si>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</si>
  <si>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</si>
  <si>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</si>
  <si>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</si>
  <si>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</si>
  <si>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</si>
  <si>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</si>
  <si>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</si>
  <si>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</si>
  <si>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</si>
  <si>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</si>
  <si>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</si>
  <si>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</si>
  <si>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</si>
  <si>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</si>
  <si>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</si>
  <si>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</si>
  <si>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</si>
  <si>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</si>
  <si>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</si>
  <si>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</si>
  <si>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</si>
  <si>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</si>
  <si>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</si>
  <si>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</si>
  <si>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</si>
  <si>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</si>
  <si>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</si>
  <si>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</si>
  <si>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</si>
  <si>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</si>
  <si>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</si>
  <si>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</si>
  <si>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</si>
  <si>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</si>
  <si>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</si>
  <si>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</si>
  <si>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</si>
  <si>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</si>
  <si>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</si>
  <si>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</si>
  <si>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</si>
  <si>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</si>
  <si>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</si>
  <si>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</si>
  <si>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</si>
  <si>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</si>
  <si>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</si>
  <si>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</si>
  <si>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</si>
  <si>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</si>
  <si>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</si>
  <si>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</si>
  <si>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</si>
  <si>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</si>
  <si>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</si>
  <si>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</si>
  <si>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</si>
  <si>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</si>
  <si>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</si>
  <si>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</si>
  <si>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</si>
  <si>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</si>
  <si>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</si>
  <si>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</si>
  <si>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</si>
  <si>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</si>
  <si>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</si>
  <si>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</si>
  <si>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</si>
  <si>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</si>
  <si>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</si>
  <si>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</si>
  <si>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</si>
  <si>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</si>
  <si>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</si>
  <si>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</si>
  <si>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</si>
  <si>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</si>
  <si>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</si>
  <si>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</si>
  <si>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</si>
  <si>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</si>
  <si>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</si>
  <si>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</si>
  <si>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</si>
  <si>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</si>
  <si>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</si>
  <si>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</si>
  <si>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</si>
  <si>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</si>
  <si>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</si>
  <si>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</si>
  <si>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</si>
  <si>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</si>
  <si>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</si>
  <si>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</si>
  <si>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</si>
  <si>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</si>
  <si>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</si>
  <si>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</si>
  <si>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</si>
  <si>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</si>
  <si>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</si>
  <si>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</si>
  <si>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</si>
  <si>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</si>
  <si>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</si>
  <si>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</si>
  <si>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</si>
  <si>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</si>
  <si>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</si>
  <si>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</si>
  <si>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</si>
  <si>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</si>
  <si>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</si>
  <si>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</si>
  <si>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</si>
  <si>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</si>
  <si>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</si>
  <si>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</si>
  <si>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</si>
  <si>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</si>
  <si>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</si>
  <si>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</si>
  <si>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</si>
  <si>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</si>
  <si>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</si>
  <si>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</si>
  <si>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</si>
  <si>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</si>
  <si>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</si>
  <si>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</si>
  <si>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</si>
  <si>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</si>
  <si>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</si>
  <si>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</si>
  <si>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</si>
  <si>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</si>
  <si>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</si>
  <si>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</si>
  <si>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</si>
  <si>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</si>
  <si>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</si>
  <si>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</si>
  <si>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</si>
  <si>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</si>
  <si>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</si>
  <si>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</si>
  <si>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</si>
  <si>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</si>
  <si>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</si>
  <si>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</si>
  <si>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</si>
  <si>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</si>
  <si>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</si>
  <si>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</si>
  <si>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</si>
  <si>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</si>
  <si>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</si>
  <si>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</si>
  <si>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</si>
  <si>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</si>
  <si>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</si>
  <si>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</si>
  <si>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</si>
  <si>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</si>
  <si>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</si>
  <si>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</si>
  <si>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</si>
  <si>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</si>
  <si>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</si>
  <si>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</si>
  <si>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</si>
  <si>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</si>
  <si>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</si>
  <si>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</si>
  <si>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</si>
  <si>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</si>
  <si>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</si>
  <si>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</si>
  <si>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</si>
  <si>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</si>
  <si>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</si>
  <si>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</si>
  <si>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</si>
  <si>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</si>
  <si>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</si>
  <si>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</si>
  <si>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</si>
  <si>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</si>
  <si>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</si>
  <si>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</si>
  <si>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</si>
  <si>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</si>
  <si>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</si>
  <si>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</si>
  <si>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</si>
  <si>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</si>
  <si>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</si>
  <si>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</si>
  <si>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</si>
  <si>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</si>
  <si>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</si>
  <si>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</si>
  <si>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</si>
  <si>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</si>
  <si>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</si>
  <si>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</si>
  <si>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</si>
  <si>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</si>
  <si>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</si>
  <si>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</si>
  <si>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</si>
  <si>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</si>
  <si>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</si>
  <si>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</si>
  <si>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</si>
  <si>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</si>
  <si>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</si>
  <si>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</si>
  <si>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</si>
  <si>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</si>
  <si>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</si>
  <si>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</si>
  <si>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</si>
  <si>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</si>
  <si>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</si>
  <si>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</si>
  <si>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</si>
  <si>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</si>
  <si>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</si>
  <si>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</si>
  <si>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</si>
  <si>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</si>
  <si>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</si>
  <si>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</si>
  <si>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</si>
  <si>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</si>
  <si>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</si>
  <si>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</si>
  <si>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</si>
  <si>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</si>
  <si>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</si>
  <si>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</si>
  <si>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</si>
  <si>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</si>
  <si>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</si>
  <si>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</si>
  <si>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</si>
  <si>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</si>
  <si>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</si>
  <si>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</si>
  <si>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</si>
  <si>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</si>
  <si>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</si>
  <si>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</si>
  <si>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</si>
  <si>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</si>
  <si>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</si>
  <si>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</si>
  <si>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</si>
  <si>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</si>
  <si>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</si>
  <si>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</si>
  <si>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</si>
  <si>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</si>
  <si>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</si>
  <si>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</si>
  <si>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</si>
  <si>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</si>
  <si>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</si>
  <si>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</si>
  <si>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</si>
  <si>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</si>
  <si>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</si>
  <si>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</si>
  <si>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</si>
  <si>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</si>
  <si>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</si>
  <si>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</si>
  <si>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</si>
  <si>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</si>
  <si>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</si>
  <si>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</si>
  <si>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</si>
  <si>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</si>
  <si>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</si>
  <si>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</si>
  <si>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</si>
  <si>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</si>
  <si>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</si>
  <si>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</si>
  <si>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</si>
  <si>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</si>
  <si>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</si>
  <si>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</si>
  <si>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</si>
  <si>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</si>
  <si>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</si>
  <si>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</si>
  <si>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</si>
  <si>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</si>
  <si>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</si>
  <si>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</si>
  <si>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</si>
  <si>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</si>
  <si>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</si>
  <si>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</si>
  <si>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</si>
  <si>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</si>
  <si>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</si>
  <si>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</si>
  <si>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</si>
  <si>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</si>
  <si>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</si>
  <si>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</si>
  <si>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</si>
  <si>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</si>
  <si>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</si>
  <si>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</si>
  <si>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</si>
  <si>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</si>
  <si>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</si>
  <si>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</si>
  <si>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</si>
  <si>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</si>
  <si>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</si>
  <si>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</si>
  <si>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</si>
  <si>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</si>
  <si>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</si>
  <si>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</si>
  <si>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</si>
  <si>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</si>
  <si>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</si>
  <si>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</si>
  <si>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</si>
  <si>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</si>
  <si>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</si>
  <si>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</si>
  <si>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</si>
  <si>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</si>
  <si>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</si>
  <si>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</si>
  <si>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</si>
  <si>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</si>
  <si>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</si>
  <si>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</si>
  <si>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</si>
  <si>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</si>
  <si>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</si>
  <si>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</si>
  <si>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</si>
  <si>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</si>
  <si>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</si>
  <si>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</si>
  <si>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</si>
  <si>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</si>
  <si>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</si>
  <si>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</si>
  <si>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</si>
  <si>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</si>
  <si>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</si>
  <si>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</si>
  <si>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</si>
  <si>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</si>
  <si>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</si>
  <si>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</si>
  <si>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</si>
  <si>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</si>
  <si>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</si>
  <si>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</si>
  <si>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</si>
  <si>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</si>
  <si>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</si>
  <si>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</si>
  <si>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</si>
  <si>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</si>
  <si>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</si>
  <si>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</si>
  <si>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</si>
  <si>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</si>
  <si>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</si>
  <si>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</si>
  <si>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</si>
  <si>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</si>
  <si>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</si>
  <si>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</si>
  <si>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</si>
  <si>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</si>
  <si>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</si>
  <si>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</si>
  <si>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</si>
  <si>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</si>
  <si>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</si>
  <si>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</si>
  <si>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</si>
  <si>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</si>
  <si>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</si>
  <si>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</si>
  <si>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</si>
  <si>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</si>
  <si>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</si>
  <si>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</si>
  <si>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</si>
  <si>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</si>
  <si>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</si>
  <si>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</si>
  <si>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</si>
  <si>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</si>
  <si>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</si>
  <si>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</si>
  <si>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</si>
  <si>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</si>
  <si>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</si>
  <si>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</si>
  <si>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</si>
  <si>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</si>
  <si>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</si>
  <si>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</si>
  <si>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</si>
  <si>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</si>
  <si>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</si>
  <si>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</si>
  <si>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</si>
  <si>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</si>
  <si>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</si>
  <si>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</si>
  <si>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</si>
  <si>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</si>
  <si>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</si>
  <si>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</si>
  <si>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</si>
  <si>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</si>
  <si>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</si>
  <si>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</si>
  <si>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</si>
  <si>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</si>
  <si>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</si>
  <si>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</si>
  <si>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</si>
  <si>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</si>
  <si>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</si>
  <si>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</si>
  <si>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</si>
  <si>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</si>
  <si>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</si>
  <si>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</si>
  <si>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</si>
  <si>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</si>
  <si>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</si>
  <si>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</si>
  <si>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</si>
  <si>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</si>
  <si>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</si>
  <si>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</si>
  <si>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</si>
  <si>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</si>
  <si>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</si>
  <si>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</si>
  <si>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</si>
  <si>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</si>
  <si>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</si>
  <si>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</si>
  <si>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</si>
  <si>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</si>
  <si>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</si>
  <si>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</si>
  <si>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</si>
  <si>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</si>
  <si>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</si>
  <si>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</si>
  <si>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</si>
  <si>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</si>
  <si>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</si>
  <si>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</si>
  <si>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</si>
  <si>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</si>
  <si>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</si>
  <si>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</si>
  <si>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</si>
  <si>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</si>
  <si>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</si>
  <si>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</si>
  <si>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</si>
  <si>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</si>
  <si>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</si>
  <si>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</si>
  <si>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</si>
  <si>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</si>
  <si>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</si>
  <si>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</si>
  <si>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</si>
  <si>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</si>
  <si>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</si>
  <si>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</si>
  <si>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</si>
  <si>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</si>
  <si>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</si>
  <si>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</si>
  <si>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</si>
  <si>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</si>
  <si>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</si>
  <si>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</si>
  <si>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</si>
  <si>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</si>
  <si>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</si>
  <si>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</si>
  <si>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</si>
  <si>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</si>
  <si>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</si>
  <si>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</si>
  <si>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</si>
  <si>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</si>
  <si>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</si>
  <si>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</si>
  <si>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</si>
  <si>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</si>
  <si>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</si>
  <si>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</si>
  <si>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</si>
  <si>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</si>
  <si>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</si>
  <si>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</si>
  <si>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</si>
  <si>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</si>
  <si>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</si>
  <si>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</si>
  <si>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</si>
  <si>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</si>
  <si>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</si>
  <si>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</si>
  <si>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</si>
  <si>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</si>
  <si>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</si>
  <si>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</si>
  <si>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</si>
  <si>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</si>
  <si>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</si>
  <si>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</si>
  <si>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</si>
  <si>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</si>
  <si>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</si>
  <si>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</si>
  <si>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</si>
  <si>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</si>
  <si>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</si>
  <si>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</si>
  <si>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</si>
  <si>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</si>
  <si>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</si>
  <si>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</si>
  <si>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</si>
  <si>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</si>
  <si>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</si>
  <si>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</si>
  <si>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</si>
  <si>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</si>
  <si>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</si>
  <si>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</si>
  <si>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</si>
  <si>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</si>
  <si>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</si>
  <si>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</si>
  <si>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</si>
  <si>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</si>
  <si>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</si>
  <si>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</si>
  <si>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</si>
  <si>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</si>
  <si>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</si>
  <si>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</si>
  <si>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</si>
  <si>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</si>
  <si>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</si>
  <si>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</si>
  <si>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</si>
  <si>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</si>
  <si>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</si>
  <si>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</si>
  <si>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</si>
  <si>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</si>
  <si>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</si>
  <si>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</si>
  <si>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</si>
  <si>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</si>
  <si>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</si>
  <si>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</si>
  <si>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</si>
  <si>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</si>
  <si>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</si>
  <si>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</si>
  <si>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</si>
  <si>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</si>
  <si>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</si>
  <si>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</si>
  <si>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</si>
  <si>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</si>
  <si>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</si>
  <si>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</si>
  <si>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</si>
  <si>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</si>
  <si>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</si>
  <si>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</si>
  <si>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</si>
  <si>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</si>
  <si>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</si>
  <si>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</si>
  <si>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</si>
  <si>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</si>
  <si>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</si>
  <si>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</si>
  <si>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</si>
  <si>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</si>
  <si>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</si>
  <si>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</si>
  <si>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</si>
  <si>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</si>
  <si>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</si>
  <si>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</si>
  <si>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</si>
  <si>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</si>
  <si>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</si>
  <si>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</si>
  <si>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</si>
  <si>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</si>
  <si>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</si>
  <si>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</si>
  <si>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</si>
  <si>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</si>
  <si>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</si>
  <si>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</si>
  <si>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</si>
  <si>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</si>
  <si>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</si>
  <si>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</si>
  <si>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</si>
  <si>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</si>
  <si>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</si>
  <si>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</si>
  <si>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</si>
  <si>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</si>
  <si>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</si>
  <si>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</si>
  <si>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</si>
  <si>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</si>
  <si>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</si>
  <si>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</si>
  <si>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</si>
  <si>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</si>
  <si>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</si>
  <si>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</si>
  <si>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</si>
  <si>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</si>
  <si>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</si>
  <si>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</si>
  <si>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</si>
  <si>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</si>
  <si>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</si>
  <si>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</si>
  <si>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</si>
  <si>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</si>
  <si>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</si>
  <si>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</si>
  <si>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</si>
  <si>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</si>
  <si>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</si>
  <si>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</si>
  <si>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</si>
  <si>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</si>
  <si>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</si>
  <si>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</si>
  <si>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</si>
  <si>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</si>
  <si>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</si>
  <si>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</si>
  <si>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</si>
  <si>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</si>
  <si>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</si>
  <si>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</si>
  <si>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</si>
  <si>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</si>
  <si>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</si>
  <si>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</si>
  <si>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</si>
  <si>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</si>
  <si>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</si>
  <si>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</si>
  <si>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</si>
  <si>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</si>
  <si>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</si>
  <si>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</si>
  <si>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</si>
  <si>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</si>
  <si>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</si>
  <si>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</si>
  <si>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</si>
  <si>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</si>
  <si>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</si>
  <si>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</si>
  <si>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</si>
  <si>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</si>
  <si>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</si>
  <si>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</si>
  <si>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</si>
  <si>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</si>
  <si>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</si>
  <si>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</si>
  <si>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</si>
  <si>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</si>
  <si>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</si>
  <si>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</si>
  <si>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</si>
  <si>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</si>
  <si>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</si>
  <si>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</si>
  <si>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</si>
  <si>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</si>
  <si>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</si>
  <si>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</si>
  <si>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</si>
  <si>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</si>
  <si>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</si>
  <si>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</si>
  <si>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</si>
  <si>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</si>
  <si>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</si>
  <si>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</si>
  <si>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</si>
  <si>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</si>
  <si>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</si>
  <si>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</si>
  <si>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</si>
  <si>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</si>
  <si>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</si>
  <si>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</si>
  <si>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</si>
  <si>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</si>
  <si>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</si>
  <si>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</si>
  <si>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</si>
  <si>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</si>
  <si>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</si>
  <si>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</si>
  <si>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</si>
  <si>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</si>
  <si>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</si>
  <si>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</si>
  <si>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</si>
  <si>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</si>
  <si>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</si>
  <si>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</si>
  <si>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</si>
  <si>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</si>
  <si>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</si>
  <si>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</si>
  <si>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</si>
  <si>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</si>
  <si>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</si>
  <si>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</si>
  <si>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</si>
  <si>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</si>
  <si>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</si>
  <si>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</si>
  <si>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</si>
  <si>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</si>
  <si>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</si>
  <si>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</si>
  <si>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</si>
  <si>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</si>
  <si>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</si>
  <si>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</si>
  <si>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</si>
  <si>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</si>
  <si>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</si>
  <si>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</si>
  <si>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</si>
  <si>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</si>
  <si>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</si>
  <si>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</si>
  <si>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</si>
  <si>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</si>
  <si>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</si>
  <si>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</si>
  <si>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</si>
  <si>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</si>
  <si>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</si>
  <si>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</si>
  <si>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</si>
  <si>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</si>
  <si>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</si>
  <si>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</si>
  <si>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</si>
  <si>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</si>
  <si>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</si>
  <si>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</si>
  <si>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</si>
  <si>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</si>
  <si>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</si>
  <si>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</si>
  <si>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</si>
  <si>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</si>
  <si>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</si>
  <si>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</si>
  <si>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</si>
  <si>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</si>
  <si>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</si>
  <si>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</si>
  <si>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</si>
  <si>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</si>
  <si>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</si>
  <si>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</si>
  <si>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</si>
  <si>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</si>
  <si>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</si>
  <si>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</si>
  <si>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</si>
  <si>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</si>
  <si>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</si>
  <si>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</si>
  <si>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</si>
  <si>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</si>
  <si>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</si>
  <si>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</si>
  <si>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</si>
  <si>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</si>
  <si>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</si>
  <si>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</si>
  <si>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</si>
  <si>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</si>
  <si>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</si>
  <si>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</si>
  <si>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</si>
  <si>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</si>
  <si>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</si>
  <si>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</si>
  <si>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</si>
  <si>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</si>
  <si>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</si>
  <si>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</si>
  <si>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</si>
  <si>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</si>
  <si>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</si>
  <si>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</si>
  <si>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</si>
  <si>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</si>
  <si>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</si>
  <si>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</si>
  <si>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</si>
  <si>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</si>
  <si>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</si>
  <si>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</si>
  <si>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</si>
  <si>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</si>
  <si>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</si>
  <si>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</si>
  <si>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</si>
  <si>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</si>
  <si>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</si>
  <si>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</si>
  <si>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</si>
  <si>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</si>
  <si>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</si>
  <si>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</si>
  <si>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</si>
  <si>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</si>
  <si>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</si>
  <si>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</si>
  <si>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</si>
  <si>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</si>
  <si>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</si>
  <si>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</si>
  <si>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</si>
  <si>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</si>
  <si>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</si>
  <si>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</si>
  <si>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</si>
  <si>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</si>
  <si>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</si>
  <si>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</si>
  <si>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</si>
  <si>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</si>
  <si>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</si>
  <si>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</si>
  <si>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</si>
  <si>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</si>
  <si>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</si>
  <si>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</si>
  <si>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</si>
  <si>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</si>
  <si>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</si>
  <si>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</si>
  <si>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</si>
  <si>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</si>
  <si>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</si>
  <si>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</si>
  <si>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</si>
  <si>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</si>
  <si>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</si>
  <si>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</si>
  <si>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</si>
  <si>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</si>
  <si>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</si>
  <si>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</si>
  <si>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</si>
  <si>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</si>
  <si>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</si>
  <si>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</si>
  <si>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</si>
  <si>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</si>
  <si>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</si>
  <si>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</si>
  <si>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</si>
  <si>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</si>
  <si>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</si>
  <si>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</si>
  <si>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</si>
  <si>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</si>
  <si>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</si>
  <si>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</si>
  <si>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</si>
  <si>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</si>
  <si>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</si>
  <si>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</si>
  <si>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</si>
  <si>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</si>
  <si>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</si>
  <si>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</si>
  <si>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</si>
  <si>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</si>
  <si>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</si>
  <si>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</si>
  <si>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</si>
  <si>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</si>
  <si>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</si>
  <si>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</si>
  <si>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</si>
  <si>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</si>
  <si>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</si>
  <si>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</si>
  <si>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</si>
  <si>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</si>
  <si>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</si>
  <si>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</si>
  <si>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</si>
  <si>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</si>
  <si>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</si>
  <si>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</si>
  <si>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</si>
  <si>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</si>
  <si>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</si>
  <si>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</si>
  <si>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</si>
  <si>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</si>
  <si>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</si>
  <si>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</si>
  <si>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</si>
  <si>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</si>
  <si>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</si>
  <si>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</si>
  <si>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</si>
  <si>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</si>
  <si>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</si>
  <si>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</si>
  <si>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</si>
  <si>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</si>
  <si>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</si>
  <si>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</si>
  <si>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</si>
  <si>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</si>
  <si>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</si>
  <si>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</si>
  <si>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</si>
  <si>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</si>
  <si>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</si>
  <si>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</si>
  <si>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</si>
  <si>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</si>
  <si>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</si>
  <si>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</si>
  <si>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</si>
  <si>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</si>
  <si>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</si>
  <si>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</si>
  <si>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</si>
  <si>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</si>
  <si>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</si>
  <si>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</si>
  <si>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</si>
  <si>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</si>
  <si>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</si>
  <si>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</si>
  <si>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</si>
  <si>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</si>
  <si>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</si>
  <si>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</si>
  <si>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</si>
  <si>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</si>
  <si>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</si>
  <si>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</si>
  <si>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</si>
  <si>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</si>
  <si>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</si>
  <si>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</si>
  <si>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</si>
  <si>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</si>
  <si>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</si>
  <si>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</si>
  <si>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</si>
  <si>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</si>
  <si>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</si>
  <si>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</si>
  <si>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</si>
  <si>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</si>
  <si>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</si>
  <si>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</si>
  <si>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</si>
  <si>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</si>
  <si>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</si>
  <si>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</si>
  <si>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</si>
  <si>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</si>
  <si>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</si>
  <si>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</si>
  <si>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</si>
  <si>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</si>
  <si>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</si>
  <si>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</si>
  <si>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</si>
  <si>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</si>
  <si>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</si>
  <si>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</si>
  <si>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</si>
  <si>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</si>
  <si>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</si>
  <si>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</si>
  <si>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</si>
  <si>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</si>
  <si>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</si>
  <si>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</si>
  <si>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</si>
  <si>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</si>
  <si>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</si>
  <si>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</si>
  <si>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</si>
  <si>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</si>
  <si>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</si>
  <si>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</si>
  <si>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</si>
  <si>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</si>
  <si>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</si>
  <si>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</si>
  <si>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</si>
  <si>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</si>
  <si>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</si>
  <si>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</si>
  <si>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</si>
  <si>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</si>
  <si>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</si>
  <si>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</si>
  <si>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</si>
  <si>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</si>
  <si>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</si>
  <si>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</si>
  <si>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</si>
  <si>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</si>
  <si>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</si>
  <si>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</si>
  <si>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</si>
  <si>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</si>
  <si>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</si>
  <si>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</si>
  <si>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</si>
  <si>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</si>
  <si>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</si>
  <si>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</si>
  <si>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</si>
  <si>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</si>
  <si>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</si>
  <si>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</si>
  <si>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</si>
  <si>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</si>
  <si>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</si>
  <si>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</si>
  <si>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</si>
  <si>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</si>
  <si>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</si>
  <si>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</si>
  <si>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</si>
  <si>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</si>
  <si>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</si>
  <si>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</si>
  <si>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</si>
  <si>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</si>
  <si>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</si>
  <si>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</si>
  <si>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</si>
  <si>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</si>
  <si>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</si>
  <si>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</si>
  <si>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</si>
  <si>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</si>
  <si>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</si>
  <si>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</si>
  <si>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</si>
  <si>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</si>
  <si>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</si>
  <si>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</si>
  <si>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</si>
  <si>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</si>
  <si>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</si>
  <si>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</si>
  <si>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</si>
  <si>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</si>
  <si>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</si>
  <si>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</si>
  <si>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</si>
  <si>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</si>
  <si>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</si>
  <si>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</si>
  <si>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</si>
  <si>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</si>
  <si>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</si>
  <si>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</si>
  <si>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</si>
  <si>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</si>
  <si>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</si>
  <si>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</si>
  <si>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</si>
  <si>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</si>
  <si>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</si>
  <si>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</si>
  <si>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</si>
  <si>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</si>
  <si>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</si>
  <si>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</si>
  <si>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</si>
  <si>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</si>
  <si>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</si>
  <si>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</si>
  <si>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</si>
  <si>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</si>
  <si>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</si>
  <si>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</si>
  <si>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</si>
  <si>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</si>
  <si>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</si>
  <si>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</si>
  <si>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</si>
  <si>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</si>
  <si>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</si>
  <si>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</si>
  <si>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</si>
  <si>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</si>
  <si>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</si>
  <si>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</si>
  <si>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</si>
  <si>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</si>
  <si>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</si>
  <si>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</si>
  <si>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</si>
  <si>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</si>
  <si>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</si>
  <si>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</si>
  <si>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</si>
  <si>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</si>
  <si>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</si>
  <si>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</si>
  <si>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</si>
  <si>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</si>
  <si>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</si>
  <si>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</si>
  <si>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</si>
  <si>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</si>
  <si>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</si>
  <si>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</si>
  <si>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</si>
  <si>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</si>
  <si>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</si>
  <si>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</si>
  <si>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</si>
  <si>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</si>
  <si>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</si>
  <si>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</si>
  <si>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</si>
  <si>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</si>
  <si>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</si>
  <si>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</si>
  <si>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</si>
  <si>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</si>
  <si>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</si>
  <si>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</si>
  <si>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</si>
  <si>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</si>
  <si>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</si>
  <si>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</si>
  <si>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</si>
  <si>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</si>
  <si>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</si>
  <si>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</si>
  <si>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</si>
  <si>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</si>
  <si>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</si>
  <si>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</si>
  <si>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</si>
  <si>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</si>
  <si>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</si>
  <si>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</si>
  <si>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</si>
  <si>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</si>
  <si>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</si>
  <si>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</si>
  <si>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</si>
  <si>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</si>
  <si>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</si>
  <si>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</si>
  <si>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</si>
  <si>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</si>
  <si>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</si>
  <si>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</si>
  <si>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</si>
  <si>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</si>
  <si>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</si>
  <si>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</si>
  <si>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</si>
  <si>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</si>
  <si>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</si>
  <si>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</si>
  <si>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</si>
  <si>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</si>
  <si>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</si>
  <si>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</si>
  <si>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</si>
  <si>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</si>
  <si>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</si>
  <si>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</si>
  <si>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</si>
  <si>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</si>
  <si>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</si>
  <si>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</si>
  <si>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</si>
  <si>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</si>
  <si>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</si>
  <si>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</si>
  <si>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</si>
  <si>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</si>
  <si>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</si>
  <si>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</si>
  <si>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</si>
  <si>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</si>
  <si>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</si>
  <si>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</si>
  <si>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</si>
  <si>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</si>
  <si>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</si>
  <si>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</si>
  <si>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</si>
  <si>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</si>
  <si>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</si>
  <si>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</si>
  <si>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</si>
  <si>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</si>
  <si>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</si>
  <si>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</si>
  <si>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</si>
  <si>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</si>
  <si>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</si>
  <si>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</si>
  <si>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</si>
  <si>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</si>
  <si>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</si>
  <si>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</si>
  <si>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</si>
  <si>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</si>
  <si>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</si>
  <si>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</si>
  <si>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</si>
  <si>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</si>
  <si>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</si>
  <si>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</si>
  <si>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</si>
  <si>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</si>
  <si>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</si>
  <si>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</si>
  <si>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</si>
  <si>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</si>
  <si>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</si>
  <si>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</si>
  <si>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</si>
  <si>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</si>
  <si>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</si>
  <si>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</si>
  <si>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</si>
  <si>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</si>
  <si>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</si>
  <si>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</si>
  <si>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</si>
  <si>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</si>
  <si>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</si>
  <si>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</si>
  <si>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</si>
  <si>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</si>
  <si>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</si>
  <si>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</si>
  <si>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</si>
  <si>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</si>
  <si>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</si>
  <si>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</si>
  <si>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</si>
  <si>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</si>
  <si>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</si>
  <si>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</si>
  <si>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</si>
  <si>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</si>
  <si>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</si>
  <si>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</si>
  <si>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</si>
  <si>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</si>
  <si>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</si>
  <si>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</si>
  <si>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</si>
  <si>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</si>
  <si>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</si>
  <si>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</si>
  <si>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</si>
  <si>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</si>
  <si>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</si>
  <si>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</si>
  <si>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</si>
  <si>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</si>
  <si>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</si>
  <si>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</si>
  <si>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</si>
  <si>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</si>
  <si>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</si>
  <si>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</si>
  <si>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</si>
  <si>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</si>
  <si>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</si>
  <si>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</si>
  <si>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</si>
  <si>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</si>
  <si>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</si>
  <si>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</si>
  <si>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</si>
  <si>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</si>
  <si>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</si>
  <si>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</si>
  <si>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</si>
  <si>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</si>
  <si>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</si>
  <si>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</si>
  <si>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</si>
  <si>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</si>
  <si>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</si>
  <si>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</si>
  <si>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</si>
  <si>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</si>
  <si>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</si>
  <si>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</si>
  <si>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</si>
  <si>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</si>
  <si>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</si>
  <si>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</si>
  <si>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</si>
  <si>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</si>
  <si>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</si>
  <si>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</si>
  <si>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</si>
  <si>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</si>
  <si>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</si>
  <si>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</si>
  <si>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</si>
  <si>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</si>
  <si>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</si>
  <si>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</si>
  <si>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</si>
  <si>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</si>
  <si>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</si>
  <si>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</si>
  <si>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</si>
  <si>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</si>
  <si>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</si>
  <si>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</si>
  <si>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</si>
  <si>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</si>
  <si>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</si>
  <si>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</si>
  <si>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</si>
  <si>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</si>
  <si>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</si>
  <si>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</si>
  <si>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</si>
  <si>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</si>
  <si>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</si>
  <si>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</si>
  <si>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</si>
  <si>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</si>
  <si>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</si>
  <si>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</si>
  <si>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</si>
  <si>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</si>
  <si>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</si>
  <si>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</si>
  <si>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</si>
  <si>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</si>
  <si>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</si>
  <si>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</si>
  <si>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</si>
  <si>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</si>
  <si>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</si>
  <si>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</si>
  <si>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</si>
  <si>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</si>
  <si>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</si>
  <si>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</si>
  <si>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</si>
  <si>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</si>
  <si>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</si>
  <si>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</si>
  <si>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</si>
  <si>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</si>
  <si>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</si>
  <si>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</si>
  <si>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</si>
  <si>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</si>
  <si>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</si>
  <si>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</si>
  <si>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</si>
  <si>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</si>
  <si>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</si>
  <si>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</si>
  <si>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</si>
  <si>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</si>
  <si>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</si>
  <si>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</si>
  <si>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</si>
  <si>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</si>
  <si>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</si>
  <si>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</si>
  <si>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</si>
  <si>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</si>
  <si>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</si>
  <si>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</si>
  <si>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</si>
  <si>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</si>
  <si>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</si>
  <si>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</si>
  <si>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</si>
  <si>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</si>
  <si>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</si>
  <si>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</si>
  <si>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</si>
  <si>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</si>
  <si>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</si>
  <si>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</si>
  <si>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</si>
  <si>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</si>
  <si>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</si>
  <si>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</si>
  <si>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</si>
  <si>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</si>
  <si>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</si>
  <si>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</si>
  <si>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</si>
  <si>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</si>
  <si>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</si>
  <si>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</si>
  <si>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</si>
  <si>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</si>
  <si>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</si>
  <si>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</si>
  <si>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</si>
  <si>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</si>
  <si>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</si>
  <si>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</si>
  <si>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</si>
  <si>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</si>
  <si>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</si>
  <si>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</si>
  <si>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</si>
  <si>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</si>
  <si>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</si>
  <si>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</si>
  <si>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</si>
  <si>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</si>
  <si>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</si>
  <si>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</si>
  <si>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</si>
  <si>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</si>
  <si>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</si>
  <si>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</si>
  <si>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</si>
  <si>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</si>
  <si>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</si>
  <si>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</si>
  <si>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</si>
  <si>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</si>
  <si>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</si>
  <si>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</si>
  <si>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</si>
  <si>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</si>
  <si>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</si>
  <si>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</si>
  <si>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</si>
  <si>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</si>
  <si>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</si>
  <si>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</si>
  <si>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</si>
  <si>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</si>
  <si>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</si>
  <si>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</si>
  <si>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</si>
  <si>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</si>
  <si>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</si>
  <si>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</si>
  <si>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</si>
  <si>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</si>
  <si>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</si>
  <si>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</si>
  <si>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</si>
  <si>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</si>
  <si>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</si>
  <si>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</si>
  <si>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</si>
  <si>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</si>
  <si>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</si>
  <si>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</si>
  <si>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</si>
  <si>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</si>
  <si>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</si>
  <si>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</si>
  <si>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</si>
  <si>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</si>
  <si>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</si>
  <si>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</si>
  <si>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</si>
  <si>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</si>
  <si>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</si>
  <si>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</si>
  <si>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</si>
  <si>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</si>
  <si>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</si>
  <si>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</si>
  <si>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</si>
  <si>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</si>
  <si>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</si>
  <si>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</si>
  <si>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</si>
  <si>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</si>
  <si>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</si>
  <si>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</si>
  <si>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</si>
  <si>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</si>
  <si>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</si>
  <si>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</si>
  <si>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</si>
  <si>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</si>
  <si>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</si>
  <si>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</si>
  <si>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</si>
  <si>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</si>
  <si>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</si>
  <si>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</si>
  <si>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</si>
  <si>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</si>
  <si>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</si>
  <si>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</si>
  <si>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</si>
  <si>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</si>
  <si>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</si>
  <si>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</si>
  <si>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</si>
  <si>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</si>
  <si>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</si>
  <si>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</si>
  <si>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</si>
  <si>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</si>
  <si>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</si>
  <si>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</si>
  <si>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</si>
  <si>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</si>
  <si>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</si>
  <si>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</si>
  <si>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</si>
  <si>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</si>
  <si>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</si>
  <si>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</si>
  <si>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</si>
  <si>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</si>
  <si>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</si>
  <si>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</si>
  <si>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</si>
  <si>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</si>
  <si>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</si>
  <si>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</si>
  <si>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</si>
  <si>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</si>
  <si>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</si>
  <si>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</si>
  <si>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</si>
  <si>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</si>
  <si>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</si>
  <si>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</si>
  <si>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</si>
  <si>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</si>
  <si>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</si>
  <si>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</si>
  <si>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</si>
  <si>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</si>
  <si>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</si>
  <si>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</si>
  <si>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</si>
  <si>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</si>
  <si>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</si>
  <si>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</si>
  <si>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</si>
  <si>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</si>
  <si>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</si>
  <si>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</si>
  <si>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</si>
  <si>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</si>
  <si>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</si>
  <si>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</si>
  <si>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</si>
  <si>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</si>
  <si>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</si>
  <si>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</si>
  <si>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</si>
  <si>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</si>
  <si>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</si>
  <si>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</si>
  <si>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</si>
  <si>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</si>
  <si>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</si>
  <si>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</si>
  <si>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</si>
  <si>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</si>
  <si>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</si>
  <si>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</si>
  <si>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</si>
  <si>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</si>
  <si>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</si>
  <si>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</si>
  <si>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</si>
  <si>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</si>
  <si>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</si>
  <si>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</si>
  <si>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</si>
  <si>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</si>
  <si>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</si>
  <si>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</si>
  <si>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</si>
  <si>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</si>
  <si>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</si>
  <si>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</si>
  <si>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</si>
  <si>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</si>
  <si>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</si>
  <si>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</si>
  <si>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</si>
  <si>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</si>
  <si>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</si>
  <si>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</si>
  <si>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</si>
  <si>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</si>
  <si>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</si>
  <si>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</si>
  <si>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</si>
  <si>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</si>
  <si>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</si>
  <si>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</si>
  <si>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</si>
  <si>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</si>
  <si>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</si>
  <si>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</si>
  <si>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</si>
  <si>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</si>
  <si>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</si>
  <si>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</si>
  <si>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</si>
  <si>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</si>
  <si>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</si>
  <si>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</si>
  <si>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</si>
  <si>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</si>
  <si>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</si>
  <si>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</si>
  <si>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</si>
  <si>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</si>
  <si>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</si>
  <si>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</si>
  <si>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</si>
  <si>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</si>
  <si>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</si>
  <si>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</si>
  <si>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</si>
  <si>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</si>
  <si>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</si>
  <si>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</si>
  <si>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</si>
  <si>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</si>
  <si>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</si>
  <si>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</si>
  <si>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</si>
  <si>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</si>
  <si>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</si>
  <si>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</si>
  <si>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</si>
  <si>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</si>
  <si>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</si>
  <si>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</si>
  <si>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</si>
  <si>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</si>
  <si>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</si>
  <si>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</si>
  <si>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</si>
  <si>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</si>
  <si>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</si>
  <si>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</si>
  <si>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</si>
  <si>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</si>
  <si>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</si>
  <si>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</si>
  <si>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</si>
  <si>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</si>
  <si>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</si>
  <si>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</si>
  <si>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</si>
  <si>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</si>
  <si>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</si>
  <si>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</si>
  <si>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</si>
  <si>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</si>
  <si>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</si>
  <si>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</si>
  <si>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</si>
  <si>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</si>
  <si>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</si>
  <si>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</si>
  <si>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</si>
  <si>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</si>
  <si>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</si>
  <si>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</si>
  <si>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</si>
  <si>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</si>
  <si>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</si>
  <si>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</si>
  <si>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</si>
  <si>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</si>
  <si>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</si>
  <si>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</si>
  <si>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</si>
  <si>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</si>
  <si>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</si>
  <si>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</si>
  <si>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</si>
  <si>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</si>
  <si>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</si>
  <si>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</si>
  <si>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</si>
  <si>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</si>
  <si>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</si>
  <si>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</si>
  <si>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</si>
  <si>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</si>
  <si>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</si>
  <si>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</si>
  <si>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</si>
  <si>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</si>
  <si>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</si>
  <si>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</si>
  <si>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</si>
  <si>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</si>
  <si>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</si>
  <si>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</si>
  <si>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</si>
  <si>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</si>
  <si>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</si>
  <si>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</si>
  <si>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</si>
  <si>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</si>
  <si>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</si>
  <si>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</si>
  <si>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</si>
  <si>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</si>
  <si>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</si>
  <si>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</si>
  <si>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</si>
  <si>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</si>
  <si>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</si>
  <si>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</si>
  <si>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</si>
  <si>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</si>
  <si>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</si>
  <si>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</si>
  <si>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</si>
  <si>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</si>
  <si>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</si>
  <si>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</si>
  <si>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</si>
  <si>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</si>
  <si>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</si>
  <si>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</si>
  <si>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</si>
  <si>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</si>
  <si>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</si>
  <si>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</si>
  <si>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</si>
  <si>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</si>
  <si>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</si>
  <si>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</si>
  <si>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</si>
  <si>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</si>
  <si>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</si>
  <si>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</si>
  <si>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</si>
  <si>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</si>
  <si>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</si>
  <si>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</si>
  <si>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</si>
  <si>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</si>
  <si>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</si>
  <si>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</si>
  <si>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</si>
  <si>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</si>
  <si>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</si>
  <si>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</si>
  <si>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</si>
  <si>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</si>
  <si>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</si>
  <si>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</si>
  <si>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</si>
  <si>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</si>
  <si>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</si>
  <si>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</si>
  <si>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</si>
  <si>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</si>
  <si>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</si>
  <si>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</si>
  <si>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</si>
  <si>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</si>
  <si>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</si>
  <si>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</si>
  <si>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</si>
  <si>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</si>
  <si>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</si>
  <si>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</si>
  <si>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</si>
  <si>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</si>
  <si>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</si>
  <si>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</si>
  <si>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</si>
  <si>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</si>
  <si>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</si>
  <si>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</si>
  <si>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</si>
  <si>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</si>
  <si>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</si>
  <si>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</si>
  <si>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</si>
  <si>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</si>
  <si>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</si>
  <si>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</si>
  <si>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</si>
  <si>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</si>
  <si>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</si>
  <si>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</si>
  <si>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</si>
  <si>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</si>
  <si>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</si>
  <si>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</si>
  <si>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</si>
  <si>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</si>
  <si>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</si>
  <si>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</si>
  <si>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</si>
  <si>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</si>
  <si>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</si>
  <si>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</si>
  <si>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</si>
  <si>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</si>
  <si>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</si>
  <si>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</si>
  <si>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</si>
  <si>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</si>
  <si>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</si>
  <si>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</si>
  <si>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</si>
  <si>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</si>
  <si>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</si>
  <si>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</si>
  <si>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</si>
  <si>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</si>
  <si>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</si>
  <si>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</si>
  <si>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</si>
  <si>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</si>
  <si>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</si>
  <si>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</si>
  <si>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</si>
  <si>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</si>
  <si>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</si>
  <si>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</si>
  <si>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</si>
  <si>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</si>
  <si>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</si>
  <si>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</si>
  <si>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</si>
  <si>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</si>
  <si>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</si>
  <si>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</si>
  <si>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</si>
  <si>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</si>
  <si>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</si>
  <si>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</si>
  <si>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</si>
  <si>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</si>
  <si>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</si>
  <si>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</si>
  <si>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</si>
  <si>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</si>
  <si>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</si>
  <si>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</si>
  <si>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</si>
  <si>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</si>
  <si>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</si>
  <si>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</si>
  <si>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</si>
  <si>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</si>
  <si>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</si>
  <si>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</si>
  <si>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</si>
  <si>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</si>
  <si>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</si>
  <si>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</si>
  <si>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</si>
  <si>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</si>
  <si>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</si>
  <si>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</si>
  <si>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</si>
  <si>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</si>
  <si>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</si>
  <si>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</si>
  <si>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</si>
  <si>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</si>
  <si>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</si>
  <si>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</si>
  <si>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</si>
  <si>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</si>
  <si>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</si>
  <si>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</si>
  <si>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</si>
  <si>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</si>
  <si>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</si>
  <si>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</si>
  <si>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</si>
  <si>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</si>
  <si>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</si>
  <si>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</si>
  <si>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</si>
  <si>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</si>
  <si>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</si>
  <si>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</si>
  <si>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</si>
  <si>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</si>
  <si>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</si>
  <si>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</si>
  <si>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</si>
  <si>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</si>
  <si>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</si>
  <si>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</si>
  <si>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</si>
  <si>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</si>
  <si>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</si>
  <si>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</si>
  <si>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</si>
  <si>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</si>
  <si>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</si>
  <si>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</si>
  <si>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</si>
  <si>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</si>
  <si>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</si>
  <si>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</si>
  <si>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</si>
  <si>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</si>
  <si>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</si>
  <si>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</si>
  <si>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</si>
  <si>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</si>
  <si>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</si>
  <si>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</si>
  <si>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</si>
  <si>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</si>
  <si>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</si>
  <si>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</si>
  <si>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</si>
  <si>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</si>
  <si>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</si>
  <si>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</si>
  <si>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</si>
  <si>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</si>
  <si>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</si>
  <si>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</si>
  <si>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</si>
  <si>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</si>
  <si>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</si>
  <si>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</si>
  <si>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</si>
  <si>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</si>
  <si>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</si>
  <si>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</si>
  <si>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</si>
  <si>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</si>
  <si>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</si>
  <si>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</si>
  <si>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</si>
  <si>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</si>
  <si>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</si>
  <si>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</si>
  <si>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</si>
  <si>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</si>
  <si>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</si>
  <si>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</si>
  <si>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</si>
  <si>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</si>
  <si>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</si>
  <si>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</si>
  <si>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</si>
  <si>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</si>
  <si>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</si>
  <si>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</si>
  <si>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</si>
  <si>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</si>
  <si>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</si>
  <si>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</si>
  <si>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</si>
  <si>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</si>
  <si>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</si>
  <si>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</si>
  <si>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</si>
  <si>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</si>
  <si>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</si>
  <si>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</si>
  <si>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</si>
  <si>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</si>
  <si>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</si>
  <si>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</si>
  <si>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</si>
  <si>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</si>
  <si>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</si>
  <si>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</si>
  <si>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</si>
  <si>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</si>
  <si>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</si>
  <si>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</si>
  <si>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</si>
  <si>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</si>
  <si>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</si>
  <si>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</si>
  <si>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</si>
  <si>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</si>
  <si>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</si>
  <si>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</si>
  <si>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</si>
  <si>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</si>
  <si>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</si>
  <si>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</si>
  <si>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</si>
  <si>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</si>
  <si>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</si>
  <si>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</si>
  <si>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</si>
  <si>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</si>
  <si>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</si>
  <si>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</si>
  <si>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</si>
  <si>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</si>
  <si>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</si>
  <si>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</si>
  <si>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</si>
  <si>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</si>
  <si>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</si>
  <si>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</si>
  <si>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</si>
  <si>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</si>
  <si>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</si>
  <si>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</si>
  <si>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</si>
  <si>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</si>
  <si>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</si>
  <si>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</si>
  <si>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</si>
  <si>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</si>
  <si>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</si>
  <si>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</si>
  <si>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</si>
  <si>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</si>
  <si>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</si>
  <si>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</si>
  <si>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</si>
  <si>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</si>
  <si>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</si>
  <si>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</si>
  <si>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</si>
  <si>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</si>
  <si>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</si>
  <si>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</si>
  <si>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</si>
  <si>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</si>
  <si>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</si>
  <si>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</si>
  <si>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</si>
  <si>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</si>
  <si>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</si>
  <si>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</si>
  <si>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</si>
  <si>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</si>
  <si>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</si>
  <si>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</si>
  <si>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</si>
  <si>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</si>
  <si>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</si>
  <si>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</si>
  <si>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</si>
  <si>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</si>
  <si>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</si>
  <si>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</si>
  <si>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</si>
  <si>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</si>
  <si>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</si>
  <si>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</si>
  <si>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</si>
  <si>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</si>
  <si>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</si>
  <si>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</si>
  <si>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</si>
  <si>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</si>
  <si>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</si>
  <si>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</si>
  <si>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</si>
  <si>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</si>
  <si>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</si>
  <si>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</si>
  <si>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</si>
  <si>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</si>
  <si>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</si>
  <si>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</si>
  <si>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</si>
  <si>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</si>
  <si>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</si>
  <si>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</si>
  <si>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</si>
  <si>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</si>
  <si>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</si>
  <si>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</si>
  <si>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</si>
  <si>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</si>
  <si>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</si>
  <si>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</si>
  <si>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</si>
  <si>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</si>
  <si>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</si>
  <si>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</si>
  <si>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</si>
  <si>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</si>
  <si>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</si>
  <si>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</si>
  <si>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</si>
  <si>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</si>
  <si>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</si>
  <si>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</si>
  <si>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</si>
  <si>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</si>
  <si>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</si>
  <si>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</si>
  <si>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</si>
  <si>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</si>
  <si>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</si>
  <si>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</si>
  <si>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</si>
  <si>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</si>
  <si>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</si>
  <si>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</si>
  <si>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</si>
  <si>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</si>
  <si>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</si>
  <si>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</si>
  <si>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</si>
  <si>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</si>
  <si>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</si>
  <si>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</si>
  <si>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</si>
  <si>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</si>
  <si>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</si>
  <si>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</si>
  <si>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</si>
  <si>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</si>
  <si>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</si>
  <si>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</si>
  <si>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</si>
  <si>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</si>
  <si>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</si>
  <si>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</si>
  <si>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</si>
  <si>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</si>
  <si>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</si>
  <si>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</si>
  <si>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</si>
  <si>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</si>
  <si>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</si>
  <si>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</si>
  <si>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</si>
  <si>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</si>
  <si>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</si>
  <si>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</si>
  <si>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</si>
  <si>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</si>
  <si>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</si>
  <si>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</si>
  <si>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</si>
  <si>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</si>
  <si>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</si>
  <si>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</si>
  <si>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</si>
  <si>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</si>
  <si>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</si>
  <si>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</si>
  <si>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</si>
  <si>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</si>
  <si>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</si>
  <si>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</si>
  <si>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</si>
  <si>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</si>
  <si>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</si>
  <si>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</si>
  <si>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</si>
  <si>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</si>
  <si>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</si>
  <si>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</si>
  <si>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</si>
  <si>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</si>
  <si>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</si>
  <si>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</si>
  <si>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</si>
  <si>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</si>
  <si>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</si>
  <si>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</si>
  <si>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</si>
  <si>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</si>
  <si>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</si>
  <si>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</si>
  <si>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</si>
  <si>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</si>
  <si>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</si>
  <si>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</si>
  <si>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</si>
  <si>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</si>
  <si>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</si>
  <si>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</si>
  <si>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</si>
  <si>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</si>
  <si>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</si>
  <si>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</si>
  <si>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</si>
  <si>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</si>
  <si>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</si>
  <si>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</si>
  <si>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</si>
  <si>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</si>
  <si>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</si>
  <si>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</si>
  <si>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</si>
  <si>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</si>
  <si>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</si>
  <si>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</si>
  <si>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</si>
  <si>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</si>
  <si>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</si>
  <si>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</si>
  <si>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</si>
  <si>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</si>
  <si>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</si>
  <si>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</si>
  <si>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</si>
  <si>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</si>
  <si>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</si>
  <si>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</si>
  <si>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</si>
  <si>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</si>
  <si>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</si>
  <si>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</si>
  <si>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</si>
  <si>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</si>
  <si>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</si>
  <si>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</si>
  <si>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</si>
  <si>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</si>
  <si>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</si>
  <si>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</si>
  <si>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</si>
  <si>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</si>
  <si>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</si>
  <si>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</si>
  <si>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</si>
  <si>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</si>
  <si>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</si>
  <si>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</si>
  <si>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</si>
  <si>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</si>
  <si>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</si>
  <si>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</si>
  <si>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</si>
  <si>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</si>
  <si>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</si>
  <si>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</si>
  <si>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</si>
  <si>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</si>
  <si>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</si>
  <si>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</si>
  <si>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</si>
  <si>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</si>
  <si>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</si>
  <si>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</si>
  <si>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</si>
  <si>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</si>
  <si>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</si>
  <si>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</si>
  <si>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</si>
  <si>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</si>
  <si>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</si>
  <si>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</si>
  <si>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</si>
  <si>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</si>
  <si>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</si>
  <si>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</si>
  <si>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</si>
  <si>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</si>
  <si>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</si>
  <si>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</si>
  <si>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</si>
  <si>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</si>
  <si>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</si>
  <si>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</si>
  <si>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</si>
  <si>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</si>
  <si>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</si>
  <si>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</si>
  <si>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</si>
  <si>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</si>
  <si>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</si>
  <si>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</si>
  <si>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</si>
  <si>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</si>
  <si>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</si>
  <si>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</si>
  <si>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</si>
  <si>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</si>
  <si>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</si>
  <si>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</si>
  <si>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</si>
  <si>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</si>
  <si>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</si>
  <si>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</si>
  <si>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</si>
  <si>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</si>
  <si>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</si>
  <si>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</si>
  <si>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</si>
  <si>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</si>
  <si>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</si>
  <si>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</si>
  <si>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</si>
  <si>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</si>
  <si>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</si>
  <si>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</si>
  <si>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</si>
  <si>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</si>
  <si>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</si>
  <si>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</si>
  <si>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</si>
  <si>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</si>
  <si>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</si>
  <si>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</si>
  <si>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</si>
  <si>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</si>
  <si>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</si>
  <si>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</si>
  <si>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</si>
  <si>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</si>
  <si>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</si>
  <si>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</si>
  <si>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</si>
  <si>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</si>
  <si>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</si>
  <si>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</si>
  <si>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</si>
  <si>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</si>
  <si>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</si>
  <si>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</si>
  <si>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</si>
  <si>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</si>
  <si>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</si>
  <si>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</si>
  <si>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</si>
  <si>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</si>
  <si>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</si>
  <si>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</si>
  <si>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</si>
  <si>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</si>
  <si>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</si>
  <si>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</si>
  <si>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</si>
  <si>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</si>
  <si>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</si>
  <si>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</si>
  <si>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</si>
  <si>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</si>
  <si>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</si>
  <si>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</si>
  <si>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</si>
  <si>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</si>
  <si>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</si>
  <si>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</si>
  <si>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</si>
  <si>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</si>
  <si>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</si>
  <si>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</si>
  <si>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</si>
  <si>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</si>
  <si>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</si>
  <si>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</si>
  <si>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</si>
  <si>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</si>
  <si>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</si>
  <si>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</si>
  <si>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</si>
  <si>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</si>
  <si>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</si>
  <si>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</si>
  <si>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</si>
  <si>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</si>
  <si>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</si>
  <si>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</si>
  <si>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</si>
  <si>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</si>
  <si>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</si>
  <si>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</si>
  <si>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</si>
  <si>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</si>
  <si>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</si>
  <si>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</si>
  <si>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</si>
  <si>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</si>
  <si>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</si>
  <si>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</si>
  <si>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</si>
  <si>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</si>
  <si>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</si>
  <si>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</si>
  <si>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</si>
  <si>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</si>
  <si>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</si>
  <si>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</si>
  <si>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</si>
  <si>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</si>
  <si>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</si>
  <si>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</si>
  <si>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</si>
  <si>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</si>
  <si>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</si>
  <si>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</si>
  <si>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</si>
  <si>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</si>
  <si>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</si>
  <si>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</si>
  <si>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</si>
  <si>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</si>
  <si>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</si>
  <si>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</si>
  <si>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</si>
  <si>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</si>
  <si>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</si>
  <si>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</si>
  <si>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</si>
  <si>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</si>
  <si>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</si>
  <si>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</si>
  <si>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</si>
  <si>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</si>
  <si>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</si>
  <si>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</si>
  <si>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</si>
  <si>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</si>
  <si>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</si>
  <si>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</si>
  <si>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</si>
  <si>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</si>
  <si>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</si>
  <si>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</si>
  <si>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</si>
  <si>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</si>
  <si>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</si>
  <si>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</si>
  <si>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</si>
  <si>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</si>
  <si>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</si>
  <si>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</si>
  <si>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</si>
  <si>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</si>
  <si>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</si>
  <si>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</si>
  <si>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</si>
  <si>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</si>
  <si>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</si>
  <si>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</si>
  <si>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</si>
  <si>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</si>
  <si>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</si>
  <si>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</si>
  <si>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</si>
  <si>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</si>
  <si>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</si>
  <si>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</si>
  <si>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</si>
  <si>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</si>
  <si>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</si>
  <si>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</si>
  <si>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</si>
  <si>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</si>
  <si>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</si>
  <si>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</si>
  <si>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</si>
  <si>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</si>
  <si>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</si>
  <si>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</si>
  <si>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</si>
  <si>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</si>
  <si>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</si>
  <si>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</si>
  <si>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</si>
  <si>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</si>
  <si>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</si>
  <si>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</si>
  <si>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</si>
  <si>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</si>
  <si>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</si>
  <si>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</si>
  <si>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</si>
  <si>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</si>
  <si>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</si>
  <si>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</si>
  <si>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</si>
  <si>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</si>
  <si>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</si>
  <si>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</si>
  <si>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</si>
  <si>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</si>
  <si>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</si>
  <si>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</si>
  <si>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</si>
  <si>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</si>
  <si>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</si>
  <si>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</si>
  <si>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</si>
  <si>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</si>
  <si>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</si>
  <si>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</si>
  <si>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</si>
  <si>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</si>
  <si>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</si>
  <si>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</si>
  <si>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</si>
  <si>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</si>
  <si>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</si>
  <si>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</si>
  <si>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</si>
  <si>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</si>
  <si>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</si>
  <si>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</si>
  <si>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</si>
  <si>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</si>
  <si>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</si>
  <si>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</si>
  <si>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</si>
  <si>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</si>
  <si>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</si>
  <si>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</si>
  <si>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</si>
  <si>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</si>
  <si>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</si>
  <si>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</si>
  <si>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</si>
  <si>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</si>
  <si>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</si>
  <si>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</si>
  <si>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</si>
  <si>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</si>
  <si>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</si>
  <si>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</si>
  <si>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</si>
  <si>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</si>
  <si>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</si>
  <si>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</si>
  <si>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</si>
  <si>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</si>
  <si>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</si>
  <si>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</si>
  <si>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</si>
  <si>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</si>
  <si>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</si>
  <si>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</si>
  <si>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</si>
  <si>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</si>
  <si>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</si>
  <si>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</si>
  <si>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</si>
  <si>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</si>
  <si>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</si>
  <si>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</si>
  <si>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</si>
  <si>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</si>
  <si>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</si>
  <si>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</si>
  <si>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</si>
  <si>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</si>
  <si>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</si>
  <si>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</si>
  <si>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</si>
  <si>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</si>
  <si>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</si>
  <si>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</si>
  <si>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</si>
  <si>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</si>
  <si>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</si>
  <si>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</si>
  <si>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</si>
  <si>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</si>
  <si>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</si>
  <si>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</si>
  <si>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</si>
  <si>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</si>
  <si>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</si>
  <si>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</si>
  <si>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</si>
  <si>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</si>
  <si>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</si>
  <si>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</si>
  <si>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</si>
  <si>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</si>
  <si>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</si>
  <si>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</si>
  <si>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</si>
  <si>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</si>
  <si>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</si>
  <si>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</si>
  <si>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</si>
  <si>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</si>
  <si>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</si>
  <si>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</si>
  <si>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</si>
  <si>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</si>
  <si>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</si>
  <si>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</si>
  <si>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</si>
  <si>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</si>
  <si>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</si>
  <si>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</si>
  <si>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</si>
  <si>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</si>
  <si>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</si>
  <si>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</si>
  <si>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</si>
  <si>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</si>
  <si>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</si>
  <si>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</si>
  <si>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</si>
  <si>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</si>
  <si>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</si>
  <si>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</si>
  <si>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</si>
  <si>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</si>
  <si>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</si>
  <si>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</si>
  <si>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</si>
  <si>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</si>
  <si>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</si>
  <si>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</si>
  <si>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</si>
  <si>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</si>
  <si>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</si>
  <si>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</si>
  <si>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</si>
  <si>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</si>
  <si>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</si>
  <si>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</si>
  <si>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</si>
  <si>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</si>
  <si>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</si>
  <si>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</si>
  <si>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</si>
  <si>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</si>
  <si>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</si>
  <si>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</si>
  <si>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</si>
  <si>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</si>
  <si>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</si>
  <si>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</si>
  <si>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</si>
  <si>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</si>
  <si>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</si>
  <si>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</si>
  <si>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</si>
  <si>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</si>
  <si>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</si>
  <si>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</si>
  <si>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</si>
  <si>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</si>
  <si>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</si>
  <si>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</si>
  <si>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</si>
  <si>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</si>
  <si>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</si>
  <si>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</si>
  <si>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</si>
  <si>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</si>
  <si>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</si>
  <si>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</si>
  <si>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</si>
  <si>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</si>
  <si>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</si>
  <si>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</si>
  <si>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</si>
  <si>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</si>
  <si>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</si>
  <si>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</si>
  <si>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</si>
  <si>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</si>
  <si>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</si>
  <si>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</si>
  <si>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</si>
  <si>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</si>
  <si>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</si>
  <si>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</si>
  <si>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</si>
  <si>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</si>
  <si>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</si>
  <si>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</si>
  <si>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</si>
  <si>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</si>
  <si>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</si>
  <si>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</si>
  <si>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</si>
  <si>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</si>
  <si>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</si>
  <si>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</si>
  <si>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</si>
  <si>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</si>
  <si>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</si>
  <si>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</si>
  <si>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</si>
  <si>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</si>
  <si>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</si>
  <si>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</si>
  <si>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</si>
  <si>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</si>
  <si>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</si>
  <si>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</si>
  <si>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</si>
  <si>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</si>
  <si>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</si>
  <si>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</si>
  <si>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</si>
  <si>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</si>
  <si>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</si>
  <si>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</si>
  <si>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</si>
  <si>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</si>
  <si>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</si>
  <si>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</si>
  <si>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</si>
  <si>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</si>
  <si>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</si>
  <si>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</si>
  <si>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</si>
  <si>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</si>
  <si>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</si>
  <si>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</si>
  <si>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</si>
  <si>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</si>
  <si>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</si>
  <si>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</si>
  <si>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</si>
  <si>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</si>
  <si>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</si>
  <si>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</si>
  <si>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</si>
  <si>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</si>
  <si>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</si>
  <si>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</si>
  <si>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</si>
  <si>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</si>
  <si>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</si>
  <si>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</si>
  <si>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</si>
  <si>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</si>
  <si>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</si>
  <si>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</si>
  <si>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</si>
  <si>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</si>
  <si>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</si>
  <si>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</si>
  <si>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</si>
  <si>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</si>
  <si>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</si>
  <si>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</si>
  <si>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</si>
  <si>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</si>
  <si>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</si>
  <si>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</si>
  <si>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</si>
  <si>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</si>
  <si>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</si>
  <si>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</si>
  <si>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</si>
  <si>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</si>
  <si>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</si>
  <si>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</si>
  <si>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</si>
  <si>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</si>
  <si>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</si>
  <si>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</si>
  <si>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</si>
  <si>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</si>
  <si>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</si>
  <si>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</si>
  <si>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</si>
  <si>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</si>
  <si>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</si>
  <si>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</si>
  <si>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</si>
  <si>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</si>
  <si>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</si>
  <si>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</si>
  <si>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</si>
  <si>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</si>
  <si>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</si>
  <si>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</si>
  <si>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</si>
  <si>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</si>
  <si>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</si>
  <si>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</si>
  <si>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</si>
  <si>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</si>
  <si>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</si>
  <si>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</si>
  <si>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</si>
  <si>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</si>
  <si>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</si>
  <si>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</si>
  <si>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</si>
  <si>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</si>
  <si>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</si>
  <si>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</si>
  <si>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</si>
  <si>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</si>
  <si>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</si>
  <si>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</si>
  <si>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</si>
  <si>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</si>
  <si>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</si>
  <si>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</si>
  <si>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</si>
  <si>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</si>
  <si>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</si>
  <si>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</si>
  <si>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</si>
  <si>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</si>
  <si>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</si>
  <si>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</si>
  <si>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</si>
  <si>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</si>
  <si>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</si>
  <si>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</si>
  <si>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</si>
  <si>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</si>
  <si>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</si>
  <si>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</si>
  <si>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</si>
  <si>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</si>
  <si>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</si>
  <si>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</si>
  <si>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</si>
  <si>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</si>
  <si>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</si>
  <si>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</si>
  <si>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</si>
  <si>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</si>
  <si>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</si>
  <si>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</si>
  <si>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</si>
  <si>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</si>
  <si>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</si>
  <si>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</si>
  <si>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</si>
  <si>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</si>
  <si>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</si>
  <si>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</si>
  <si>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</si>
  <si>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</si>
  <si>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</si>
  <si>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</si>
  <si>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</si>
  <si>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</si>
  <si>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</si>
  <si>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</si>
  <si>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</si>
  <si>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</si>
  <si>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</si>
  <si>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</si>
  <si>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</si>
  <si>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</si>
  <si>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</si>
  <si>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</si>
  <si>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</si>
  <si>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</si>
  <si>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</si>
  <si>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</si>
  <si>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</si>
  <si>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</si>
  <si>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</si>
  <si>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</si>
  <si>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</si>
  <si>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</si>
  <si>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</si>
  <si>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</si>
  <si>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</si>
  <si>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</si>
  <si>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</si>
  <si>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</si>
  <si>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</si>
  <si>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</si>
  <si>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</si>
  <si>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</si>
  <si>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</si>
  <si>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</si>
  <si>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</si>
  <si>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</si>
  <si>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</si>
  <si>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</si>
  <si>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</si>
  <si>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</si>
  <si>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</si>
  <si>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</si>
  <si>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</si>
  <si>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</si>
  <si>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</si>
  <si>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</si>
  <si>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</si>
  <si>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</si>
  <si>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</si>
  <si>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</si>
  <si>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</si>
  <si>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</si>
  <si>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</si>
  <si>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</si>
  <si>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</si>
  <si>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</si>
  <si>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</si>
  <si>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</si>
  <si>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</si>
  <si>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</si>
  <si>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</si>
  <si>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</si>
  <si>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</si>
  <si>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</si>
  <si>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</si>
  <si>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</si>
  <si>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</si>
  <si>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</si>
  <si>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</si>
  <si>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</si>
  <si>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</si>
  <si>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</si>
  <si>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</si>
  <si>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</si>
  <si>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</si>
  <si>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</si>
  <si>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</si>
  <si>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</si>
  <si>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</si>
  <si>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</si>
  <si>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</si>
  <si>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</si>
  <si>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</si>
  <si>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</si>
  <si>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</si>
  <si>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</si>
  <si>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</si>
  <si>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</si>
  <si>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</si>
  <si>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</si>
  <si>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</si>
  <si>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</si>
  <si>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</si>
  <si>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</si>
  <si>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</si>
  <si>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</si>
  <si>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</si>
  <si>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</si>
  <si>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</si>
  <si>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</si>
  <si>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</si>
  <si>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</si>
  <si>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</si>
  <si>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</si>
  <si>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</si>
  <si>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</si>
  <si>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</si>
  <si>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</si>
  <si>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</si>
  <si>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</si>
  <si>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</si>
  <si>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</si>
  <si>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</si>
  <si>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</si>
  <si>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</si>
  <si>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</si>
  <si>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</si>
  <si>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</si>
  <si>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</si>
  <si>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</si>
  <si>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</si>
  <si>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</si>
  <si>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</si>
  <si>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</si>
  <si>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</si>
  <si>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</si>
  <si>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</si>
  <si>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</si>
  <si>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</si>
  <si>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</si>
  <si>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</si>
  <si>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</si>
  <si>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</si>
  <si>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</si>
  <si>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</si>
  <si>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</si>
  <si>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</si>
  <si>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</si>
  <si>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</si>
  <si>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</si>
  <si>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</si>
  <si>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</si>
  <si>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</si>
  <si>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</si>
  <si>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</si>
  <si>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</si>
  <si>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</si>
  <si>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</si>
  <si>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</si>
  <si>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</si>
  <si>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</si>
  <si>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</si>
  <si>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</si>
  <si>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</si>
  <si>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</si>
  <si>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</si>
  <si>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</si>
  <si>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</si>
  <si>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</si>
  <si>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</si>
  <si>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</si>
  <si>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</si>
  <si>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</si>
  <si>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</si>
  <si>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</si>
  <si>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</si>
  <si>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</si>
  <si>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</si>
  <si>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</si>
  <si>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</si>
  <si>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</si>
  <si>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</si>
  <si>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</si>
  <si>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</si>
  <si>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</si>
  <si>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</si>
  <si>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</si>
  <si>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</si>
  <si>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</si>
  <si>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</si>
  <si>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</si>
  <si>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</si>
  <si>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</si>
  <si>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</si>
  <si>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</si>
  <si>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</si>
  <si>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</si>
  <si>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</si>
  <si>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</si>
  <si>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</si>
  <si>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</si>
  <si>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</si>
  <si>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</si>
  <si>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</si>
  <si>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</si>
  <si>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</si>
  <si>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</si>
  <si>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</si>
  <si>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</si>
  <si>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</si>
  <si>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</si>
  <si>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</si>
  <si>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</si>
  <si>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</si>
  <si>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</si>
  <si>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</si>
  <si>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</si>
  <si>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</si>
  <si>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</si>
  <si>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</si>
  <si>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</si>
  <si>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</si>
  <si>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</si>
  <si>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</si>
  <si>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</si>
  <si>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</si>
  <si>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</si>
  <si>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</si>
  <si>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</si>
  <si>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</si>
  <si>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</si>
  <si>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</si>
  <si>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</si>
  <si>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</si>
  <si>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</si>
  <si>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</si>
  <si>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</si>
  <si>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</si>
  <si>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</si>
  <si>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</si>
  <si>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</si>
  <si>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</si>
  <si>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</si>
  <si>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</si>
  <si>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</si>
  <si>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</si>
  <si>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</si>
  <si>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</si>
  <si>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</si>
  <si>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</si>
  <si>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</si>
  <si>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</si>
  <si>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</si>
  <si>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</si>
  <si>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</si>
  <si>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</si>
  <si>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</si>
  <si>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</si>
  <si>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</si>
  <si>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</si>
  <si>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</si>
  <si>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</si>
  <si>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</si>
  <si>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</si>
  <si>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</si>
  <si>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</si>
  <si>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</si>
  <si>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</si>
  <si>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</si>
  <si>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</si>
  <si>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</si>
  <si>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</si>
  <si>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</si>
  <si>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</si>
  <si>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</si>
  <si>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</si>
  <si>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</si>
  <si>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</si>
  <si>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</si>
  <si>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</si>
  <si>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</si>
  <si>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</si>
  <si>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</si>
  <si>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</si>
  <si>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</si>
  <si>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</si>
  <si>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</si>
  <si>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</si>
  <si>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</si>
  <si>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</si>
  <si>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</si>
  <si>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</si>
  <si>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</si>
  <si>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</si>
  <si>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</si>
  <si>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</si>
  <si>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</si>
  <si>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</si>
  <si>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</si>
  <si>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</si>
  <si>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</si>
  <si>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</si>
  <si>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</si>
  <si>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</si>
  <si>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</si>
  <si>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</si>
  <si>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</si>
  <si>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</si>
  <si>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</si>
  <si>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</si>
  <si>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</si>
  <si>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</si>
  <si>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</si>
  <si>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</si>
  <si>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</si>
  <si>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</si>
  <si>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</si>
  <si>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</si>
  <si>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</si>
  <si>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</si>
  <si>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</si>
  <si>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</si>
  <si>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</si>
  <si>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</si>
  <si>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</si>
  <si>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</si>
  <si>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</si>
  <si>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</si>
  <si>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</si>
  <si>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</si>
  <si>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</si>
  <si>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</si>
  <si>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</si>
  <si>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</si>
  <si>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</si>
  <si>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</si>
  <si>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</si>
  <si>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</si>
  <si>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</si>
  <si>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</si>
  <si>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</si>
  <si>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</si>
  <si>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</si>
  <si>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</si>
  <si>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</si>
  <si>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</si>
  <si>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</si>
  <si>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</si>
  <si>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</si>
  <si>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</si>
  <si>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</si>
  <si>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</si>
  <si>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</si>
  <si>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</si>
  <si>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</si>
  <si>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</si>
  <si>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</si>
  <si>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</si>
  <si>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</si>
  <si>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</si>
  <si>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</si>
  <si>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</si>
  <si>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</si>
  <si>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</si>
  <si>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</si>
  <si>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</si>
  <si>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</si>
  <si>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</si>
  <si>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</si>
  <si>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</si>
  <si>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</si>
  <si>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</si>
  <si>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</si>
  <si>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</si>
  <si>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</si>
  <si>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</si>
  <si>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</si>
  <si>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</si>
  <si>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</si>
  <si>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</si>
  <si>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</si>
  <si>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</si>
  <si>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</si>
  <si>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</si>
  <si>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</si>
  <si>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</si>
  <si>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</si>
  <si>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</si>
  <si>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</si>
  <si>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</si>
  <si>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</si>
  <si>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</si>
  <si>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</si>
  <si>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</si>
  <si>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</si>
  <si>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</si>
  <si>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</si>
  <si>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</si>
  <si>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</si>
  <si>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</si>
  <si>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</si>
  <si>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</si>
  <si>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</si>
  <si>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</si>
  <si>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</si>
  <si>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</si>
  <si>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</si>
  <si>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</si>
  <si>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</si>
  <si>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</si>
  <si>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</si>
  <si>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</si>
  <si>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</si>
  <si>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</si>
  <si>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</si>
  <si>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</si>
  <si>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</si>
  <si>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</si>
  <si>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</si>
  <si>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</si>
  <si>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</si>
  <si>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</si>
  <si>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</si>
  <si>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</si>
  <si>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</si>
  <si>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</si>
  <si>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</si>
  <si>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</si>
  <si>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</si>
  <si>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</si>
  <si>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</si>
  <si>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</si>
  <si>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</si>
  <si>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</si>
  <si>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</si>
  <si>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</si>
  <si>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</si>
  <si>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</si>
  <si>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</si>
  <si>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</si>
  <si>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</si>
  <si>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</si>
  <si>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</si>
  <si>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</si>
  <si>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</si>
  <si>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</si>
  <si>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</si>
  <si>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</si>
  <si>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</si>
  <si>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</si>
  <si>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</si>
  <si>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</si>
  <si>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</si>
  <si>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</si>
  <si>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</si>
  <si>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</si>
  <si>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</si>
  <si>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</si>
  <si>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</si>
  <si>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</si>
  <si>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</si>
  <si>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</si>
  <si>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</si>
  <si>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</si>
  <si>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</si>
  <si>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</si>
  <si>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</si>
  <si>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</si>
  <si>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</si>
  <si>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</si>
  <si>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</si>
  <si>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</si>
  <si>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</si>
  <si>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</si>
  <si>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</si>
  <si>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</si>
  <si>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</si>
  <si>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</si>
  <si>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</si>
  <si>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</si>
  <si>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</si>
  <si>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</si>
  <si>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</si>
  <si>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</si>
  <si>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</si>
  <si>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</si>
  <si>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</si>
  <si>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</si>
  <si>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</si>
  <si>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</si>
  <si>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</si>
  <si>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</si>
  <si>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</si>
  <si>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</si>
  <si>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</si>
  <si>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</si>
  <si>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</si>
  <si>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</si>
  <si>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</si>
  <si>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</si>
  <si>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</si>
  <si>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</si>
  <si>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</si>
  <si>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</si>
  <si>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</si>
  <si>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</si>
  <si>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</si>
  <si>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</si>
  <si>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</si>
  <si>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</si>
  <si>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</si>
  <si>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</si>
  <si>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</si>
  <si>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</si>
  <si>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</si>
  <si>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</si>
  <si>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</si>
  <si>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</si>
  <si>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</si>
  <si>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</si>
  <si>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</si>
  <si>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</si>
  <si>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</si>
  <si>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</si>
  <si>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</si>
  <si>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</si>
  <si>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</si>
  <si>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</si>
  <si>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</si>
  <si>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</si>
  <si>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</si>
  <si>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</si>
  <si>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</si>
  <si>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</si>
  <si>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</si>
  <si>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</si>
  <si>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</si>
  <si>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</si>
  <si>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</si>
  <si>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</si>
  <si>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</si>
  <si>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</si>
  <si>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</si>
  <si>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</si>
  <si>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</si>
  <si>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</si>
  <si>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</si>
  <si>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</si>
  <si>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</si>
  <si>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</si>
  <si>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</si>
  <si>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</si>
  <si>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</si>
  <si>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</si>
  <si>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</si>
  <si>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</si>
  <si>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</si>
  <si>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</si>
  <si>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</si>
  <si>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</si>
  <si>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</si>
  <si>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</si>
  <si>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</si>
  <si>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</si>
  <si>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</si>
  <si>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</si>
  <si>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</si>
  <si>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</si>
  <si>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</si>
  <si>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</si>
  <si>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</si>
  <si>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</si>
  <si>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</si>
  <si>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</si>
  <si>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</si>
  <si>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</si>
  <si>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</si>
  <si>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</si>
  <si>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</si>
  <si>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</si>
  <si>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</si>
  <si>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</si>
  <si>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</si>
  <si>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</si>
  <si>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</si>
  <si>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</si>
  <si>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</si>
  <si>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</si>
  <si>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</si>
  <si>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</si>
  <si>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</si>
  <si>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</si>
  <si>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</si>
  <si>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</si>
  <si>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</si>
  <si>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</si>
  <si>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</si>
  <si>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</si>
  <si>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</si>
  <si>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</si>
  <si>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</si>
  <si>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</si>
  <si>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</si>
  <si>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</si>
  <si>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</si>
  <si>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</si>
  <si>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</si>
  <si>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</si>
  <si>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</si>
  <si>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</si>
  <si>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</si>
  <si>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</si>
  <si>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</si>
  <si>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</si>
  <si>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</si>
  <si>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</si>
  <si>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</si>
  <si>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</si>
  <si>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</si>
  <si>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</si>
  <si>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</si>
  <si>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</si>
  <si>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</si>
  <si>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</si>
  <si>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</si>
  <si>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</si>
  <si>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</si>
  <si>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</si>
  <si>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</si>
  <si>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</si>
  <si>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</si>
  <si>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</si>
  <si>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</si>
  <si>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</si>
  <si>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</si>
  <si>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</si>
  <si>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</si>
  <si>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</si>
  <si>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</si>
  <si>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</si>
  <si>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</si>
  <si>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</si>
  <si>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</si>
  <si>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</si>
  <si>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</si>
  <si>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</si>
  <si>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</si>
  <si>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</si>
  <si>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</si>
  <si>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</si>
  <si>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</si>
  <si>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</si>
  <si>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</si>
  <si>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</si>
  <si>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</si>
  <si>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</si>
  <si>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</si>
  <si>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</si>
  <si>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</si>
  <si>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</si>
  <si>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</si>
  <si>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</si>
  <si>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</si>
  <si>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</si>
  <si>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</si>
  <si>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</si>
  <si>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</si>
  <si>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</si>
  <si>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</si>
  <si>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</si>
  <si>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</si>
  <si>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</si>
  <si>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</si>
  <si>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</si>
  <si>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</si>
  <si>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</si>
  <si>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</si>
  <si>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</si>
  <si>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</si>
  <si>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</si>
  <si>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</si>
  <si>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</si>
  <si>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</si>
  <si>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</si>
  <si>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</si>
  <si>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</si>
  <si>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</si>
  <si>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</si>
  <si>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</si>
  <si>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</si>
  <si>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</si>
  <si>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</si>
  <si>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</si>
  <si>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</si>
  <si>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</si>
  <si>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</si>
  <si>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</si>
  <si>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</si>
  <si>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</si>
  <si>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</si>
  <si>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</si>
  <si>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</si>
  <si>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</si>
  <si>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</si>
  <si>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</si>
  <si>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</si>
  <si>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</si>
  <si>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</si>
  <si>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</si>
  <si>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</si>
  <si>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</si>
  <si>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</si>
  <si>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</si>
  <si>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</si>
  <si>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</si>
  <si>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</si>
  <si>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</si>
  <si>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</si>
  <si>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</si>
  <si>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</si>
  <si>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</si>
  <si>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</si>
  <si>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</si>
  <si>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</si>
  <si>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</si>
  <si>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</si>
  <si>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</si>
  <si>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</si>
  <si>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</si>
  <si>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</si>
  <si>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</si>
  <si>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</si>
  <si>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</si>
  <si>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</si>
  <si>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</si>
  <si>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</si>
  <si>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</si>
  <si>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</si>
  <si>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</si>
  <si>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</si>
  <si>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</si>
  <si>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</si>
  <si>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</si>
  <si>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</si>
  <si>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</si>
  <si>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</si>
  <si>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</si>
  <si>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</si>
  <si>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</si>
  <si>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</si>
  <si>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</si>
  <si>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</si>
  <si>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</si>
  <si>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</si>
  <si>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</si>
  <si>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</si>
  <si>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</si>
  <si>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</si>
  <si>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</si>
  <si>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</si>
  <si>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</si>
  <si>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</si>
  <si>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</si>
  <si>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</si>
  <si>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</si>
  <si>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</si>
  <si>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</si>
  <si>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</si>
  <si>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</si>
  <si>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</si>
  <si>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</si>
  <si>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</si>
  <si>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</si>
  <si>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</si>
  <si>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</si>
  <si>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</si>
  <si>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</si>
  <si>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</si>
  <si>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</si>
  <si>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</si>
  <si>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</si>
  <si>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</si>
  <si>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</si>
  <si>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</si>
  <si>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</si>
  <si>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</si>
  <si>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</si>
  <si>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</si>
  <si>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</si>
  <si>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</si>
  <si>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</si>
  <si>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</si>
  <si>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</si>
  <si>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</si>
  <si>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</si>
  <si>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</si>
  <si>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</si>
  <si>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</si>
  <si>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</si>
  <si>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</si>
  <si>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</si>
  <si>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</si>
  <si>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</si>
  <si>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</si>
  <si>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</si>
  <si>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</si>
  <si>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</si>
  <si>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</si>
  <si>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</si>
  <si>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</si>
  <si>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</si>
  <si>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</si>
  <si>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</si>
  <si>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</si>
  <si>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</si>
  <si>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</si>
  <si>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</si>
  <si>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</si>
  <si>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</si>
  <si>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</si>
  <si>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</si>
  <si>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</si>
  <si>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</si>
  <si>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</si>
  <si>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</si>
  <si>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</si>
  <si>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</si>
  <si>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</si>
  <si>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</si>
  <si>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</si>
  <si>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</si>
  <si>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</si>
  <si>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</si>
  <si>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</si>
  <si>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</si>
  <si>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</si>
  <si>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</si>
  <si>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</si>
  <si>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</si>
  <si>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</si>
  <si>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</si>
  <si>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</si>
  <si>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</si>
  <si>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</si>
  <si>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</si>
  <si>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</si>
  <si>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</si>
  <si>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</si>
  <si>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</si>
  <si>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</si>
  <si>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</si>
  <si>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</si>
  <si>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</si>
  <si>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</si>
  <si>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</si>
  <si>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</si>
  <si>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</si>
  <si>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</si>
  <si>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</si>
  <si>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</si>
  <si>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</si>
  <si>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</si>
  <si>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</si>
  <si>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</si>
  <si>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</si>
  <si>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</si>
  <si>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</si>
  <si>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</si>
  <si>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</si>
  <si>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</si>
  <si>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</si>
  <si>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</si>
  <si>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</si>
  <si>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</si>
  <si>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</si>
  <si>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</si>
  <si>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</si>
  <si>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</si>
  <si>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</si>
  <si>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</si>
  <si>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</si>
  <si>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</si>
  <si>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</si>
  <si>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</si>
  <si>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</si>
  <si>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</si>
  <si>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</si>
  <si>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</si>
  <si>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</si>
  <si>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</si>
  <si>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</si>
  <si>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</si>
  <si>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</si>
  <si>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</si>
  <si>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</si>
  <si>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</si>
  <si>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</si>
  <si>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</si>
  <si>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</si>
  <si>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</si>
  <si>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</si>
  <si>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</si>
  <si>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</si>
  <si>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</si>
  <si>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</si>
  <si>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</si>
  <si>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</si>
  <si>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</si>
  <si>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</si>
  <si>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</si>
  <si>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</si>
  <si>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</si>
  <si>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</si>
  <si>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</si>
  <si>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</si>
  <si>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</si>
  <si>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</si>
  <si>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</si>
  <si>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</si>
  <si>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</si>
  <si>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</si>
  <si>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</si>
  <si>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</si>
  <si>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</si>
  <si>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</si>
  <si>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</si>
  <si>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</si>
  <si>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</si>
  <si>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</si>
  <si>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</si>
  <si>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</si>
  <si>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</si>
  <si>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</si>
  <si>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</si>
  <si>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</si>
  <si>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</si>
  <si>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</si>
  <si>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</si>
  <si>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</si>
  <si>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</si>
  <si>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</si>
  <si>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</si>
  <si>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</si>
  <si>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</si>
  <si>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</si>
  <si>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</si>
  <si>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</si>
  <si>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</si>
  <si>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</si>
  <si>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</si>
  <si>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</si>
  <si>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</si>
  <si>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</si>
  <si>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</si>
  <si>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</si>
  <si>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</si>
  <si>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</si>
  <si>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</si>
  <si>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</si>
  <si>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</si>
  <si>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</si>
  <si>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</si>
  <si>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</si>
  <si>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</si>
  <si>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</si>
  <si>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</si>
  <si>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</si>
  <si>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</si>
  <si>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</si>
  <si>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</si>
  <si>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</si>
  <si>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</si>
  <si>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</si>
  <si>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</si>
  <si>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</si>
  <si>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</si>
  <si>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</si>
  <si>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</si>
  <si>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</si>
  <si>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</si>
  <si>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</si>
  <si>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</si>
  <si>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</si>
  <si>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</si>
  <si>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</si>
  <si>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</si>
  <si>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</si>
  <si>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</si>
  <si>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</si>
  <si>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</si>
  <si>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</si>
  <si>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</si>
  <si>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</si>
  <si>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</si>
  <si>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</si>
  <si>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</si>
  <si>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</si>
  <si>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</si>
  <si>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</si>
  <si>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</si>
  <si>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</si>
  <si>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</si>
  <si>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</si>
  <si>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</si>
  <si>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</si>
  <si>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</si>
  <si>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</si>
  <si>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</si>
  <si>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</si>
  <si>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</si>
  <si>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</si>
  <si>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</si>
  <si>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</si>
  <si>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</si>
  <si>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</si>
  <si>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</si>
  <si>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</si>
  <si>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</si>
  <si>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</si>
  <si>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</si>
  <si>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</si>
  <si>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</si>
  <si>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</si>
  <si>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</si>
  <si>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</si>
  <si>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</si>
  <si>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</si>
  <si>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</si>
  <si>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</si>
  <si>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</si>
  <si>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</si>
  <si>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</si>
  <si>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</si>
  <si>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</si>
  <si>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</si>
  <si>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</si>
  <si>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</si>
  <si>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</si>
  <si>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</si>
  <si>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</si>
  <si>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</si>
  <si>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</si>
  <si>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</si>
  <si>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</si>
  <si>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</si>
  <si>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</si>
  <si>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</si>
  <si>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</si>
  <si>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</si>
  <si>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</si>
  <si>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</si>
  <si>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</si>
  <si>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</si>
  <si>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</si>
  <si>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</si>
  <si>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</si>
  <si>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</si>
  <si>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</si>
  <si>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</si>
  <si>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</si>
  <si>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</si>
  <si>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</si>
  <si>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</si>
  <si>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</si>
  <si>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</si>
  <si>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</si>
  <si>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</si>
  <si>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</si>
  <si>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</si>
  <si>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</si>
  <si>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</si>
  <si>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</si>
  <si>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</si>
  <si>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</si>
  <si>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</si>
  <si>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</si>
  <si>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</si>
  <si>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</si>
  <si>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</si>
  <si>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</si>
  <si>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</si>
  <si>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</si>
  <si>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</si>
  <si>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</si>
  <si>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</si>
  <si>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</si>
  <si>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</si>
  <si>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</si>
  <si>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</si>
  <si>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</si>
  <si>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</si>
  <si>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</si>
  <si>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</si>
  <si>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</si>
  <si>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</si>
  <si>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</si>
  <si>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</si>
  <si>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</si>
  <si>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</si>
  <si>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</si>
  <si>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</si>
  <si>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</si>
  <si>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</si>
  <si>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</si>
  <si>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</si>
  <si>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</si>
  <si>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</si>
  <si>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</si>
  <si>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</si>
  <si>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</si>
  <si>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</si>
  <si>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</si>
  <si>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</si>
  <si>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</si>
  <si>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</si>
  <si>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</si>
  <si>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</si>
  <si>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</si>
  <si>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</si>
  <si>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</si>
  <si>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</si>
  <si>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</si>
  <si>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</si>
  <si>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</si>
  <si>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</si>
  <si>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</si>
  <si>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</si>
  <si>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</si>
  <si>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</si>
  <si>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</si>
  <si>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</si>
  <si>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</si>
  <si>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</si>
  <si>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</si>
  <si>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</si>
  <si>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</si>
  <si>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</si>
  <si>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</si>
  <si>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</si>
  <si>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</si>
  <si>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</si>
  <si>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</si>
  <si>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</si>
  <si>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</si>
  <si>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</si>
  <si>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</si>
  <si>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</si>
  <si>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</si>
  <si>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</si>
  <si>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</si>
  <si>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</si>
  <si>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</si>
  <si>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</si>
  <si>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</si>
  <si>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</si>
  <si>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</si>
  <si>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</si>
  <si>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</si>
  <si>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</si>
  <si>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</si>
  <si>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</si>
  <si>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</si>
  <si>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</si>
  <si>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</si>
  <si>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</si>
  <si>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</si>
  <si>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</si>
  <si>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</si>
  <si>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</si>
  <si>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</si>
  <si>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</si>
  <si>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</si>
  <si>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</si>
  <si>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</si>
  <si>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</si>
  <si>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</si>
  <si>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</si>
  <si>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</si>
  <si>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</si>
  <si>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</si>
  <si>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</si>
  <si>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</si>
  <si>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</si>
  <si>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</si>
  <si>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</si>
  <si>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</si>
  <si>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</si>
  <si>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</si>
  <si>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</si>
  <si>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</si>
  <si>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</si>
  <si>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</si>
  <si>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</si>
  <si>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</si>
  <si>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</si>
  <si>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</si>
  <si>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</si>
  <si>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</si>
  <si>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</si>
  <si>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</si>
  <si>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</si>
  <si>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</si>
  <si>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</si>
  <si>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</si>
  <si>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</si>
  <si>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</si>
  <si>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</si>
  <si>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</si>
  <si>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</si>
  <si>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</si>
  <si>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</si>
  <si>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</si>
  <si>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</si>
  <si>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</si>
  <si>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</si>
  <si>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</si>
  <si>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</si>
  <si>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</si>
  <si>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</si>
  <si>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</si>
  <si>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</si>
  <si>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</si>
  <si>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</si>
  <si>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</si>
  <si>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</si>
  <si>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</si>
  <si>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</si>
  <si>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</si>
  <si>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</si>
  <si>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</si>
  <si>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</si>
  <si>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</si>
  <si>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</si>
  <si>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</si>
  <si>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</si>
  <si>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</si>
  <si>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</si>
  <si>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</si>
  <si>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</si>
  <si>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</si>
  <si>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</si>
  <si>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</si>
  <si>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</si>
  <si>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</si>
  <si>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</si>
  <si>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</si>
  <si>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</si>
  <si>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</si>
  <si>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</si>
  <si>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</si>
  <si>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</si>
  <si>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</si>
  <si>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</si>
  <si>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</si>
  <si>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</si>
  <si>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</si>
  <si>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</si>
  <si>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</si>
  <si>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</si>
  <si>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</si>
  <si>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</si>
  <si>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</si>
  <si>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</si>
  <si>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</si>
  <si>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</si>
  <si>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</si>
  <si>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</si>
  <si>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</si>
  <si>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</si>
  <si>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</si>
  <si>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</si>
  <si>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</si>
  <si>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</si>
  <si>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</si>
  <si>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</si>
  <si>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</si>
  <si>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</si>
  <si>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</si>
  <si>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</si>
  <si>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</si>
  <si>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</si>
  <si>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</si>
  <si>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</si>
  <si>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</si>
  <si>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</si>
  <si>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</si>
  <si>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</si>
  <si>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</si>
  <si>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</si>
  <si>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</si>
  <si>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</si>
  <si>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</si>
  <si>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</si>
  <si>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</si>
  <si>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</si>
  <si>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</si>
  <si>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</si>
  <si>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</si>
  <si>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</si>
  <si>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</si>
  <si>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</si>
  <si>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</si>
  <si>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</si>
  <si>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</si>
  <si>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</si>
  <si>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</si>
  <si>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</si>
  <si>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</si>
  <si>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</si>
  <si>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</si>
  <si>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</si>
  <si>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</si>
  <si>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</si>
  <si>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</si>
  <si>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</si>
  <si>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</si>
  <si>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</si>
  <si>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</si>
  <si>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</si>
  <si>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</si>
  <si>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</si>
  <si>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</si>
  <si>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</si>
  <si>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</si>
  <si>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</si>
  <si>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</si>
  <si>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</si>
  <si>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</si>
  <si>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</si>
  <si>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</si>
  <si>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</si>
  <si>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</si>
  <si>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</si>
  <si>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</si>
  <si>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</si>
  <si>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</si>
  <si>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</si>
  <si>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</si>
  <si>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</si>
  <si>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</si>
  <si>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</si>
  <si>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</si>
  <si>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</si>
  <si>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</si>
  <si>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</si>
  <si>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</si>
  <si>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</si>
  <si>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</si>
  <si>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</si>
  <si>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</si>
  <si>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</si>
  <si>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</si>
  <si>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</si>
  <si>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</si>
  <si>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</si>
  <si>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</si>
  <si>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</si>
  <si>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</si>
  <si>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</si>
  <si>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</si>
  <si>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</si>
  <si>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</si>
  <si>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</si>
  <si>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</si>
  <si>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</si>
  <si>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</si>
  <si>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</si>
  <si>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</si>
  <si>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</si>
  <si>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</si>
  <si>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</si>
  <si>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</si>
  <si>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</si>
  <si>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</si>
  <si>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</si>
  <si>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</si>
  <si>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</si>
  <si>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</si>
  <si>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</si>
  <si>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</si>
  <si>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</si>
  <si>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</si>
  <si>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</si>
  <si>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</si>
  <si>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</si>
  <si>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</si>
  <si>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</si>
  <si>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</si>
  <si>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</si>
  <si>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</si>
  <si>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</si>
  <si>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</si>
  <si>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</si>
  <si>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</si>
  <si>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</si>
  <si>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</si>
  <si>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</si>
  <si>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</si>
  <si>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</si>
  <si>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</si>
  <si>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</si>
  <si>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</si>
  <si>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</si>
  <si>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</si>
  <si>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</si>
  <si>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</si>
  <si>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</si>
  <si>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</si>
  <si>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</si>
  <si>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</si>
  <si>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</si>
  <si>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</si>
  <si>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</si>
  <si>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</si>
  <si>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</si>
  <si>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</si>
  <si>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</si>
  <si>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</si>
  <si>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</si>
  <si>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</si>
  <si>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</si>
  <si>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</si>
  <si>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</si>
  <si>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</si>
  <si>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</si>
  <si>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</si>
  <si>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</si>
  <si>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</si>
  <si>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</si>
  <si>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</si>
  <si>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</si>
  <si>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</si>
  <si>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</si>
  <si>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</si>
  <si>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</si>
  <si>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</si>
  <si>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</si>
  <si>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</si>
  <si>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</si>
  <si>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</si>
  <si>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</si>
  <si>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</si>
  <si>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</si>
  <si>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</si>
  <si>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</si>
  <si>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</si>
  <si>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</si>
  <si>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</si>
  <si>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</si>
  <si>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</si>
  <si>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</si>
  <si>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</si>
  <si>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</si>
  <si>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</si>
  <si>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</si>
  <si>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</si>
  <si>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</si>
  <si>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</si>
  <si>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</si>
  <si>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</si>
  <si>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</si>
  <si>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</si>
  <si>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</si>
  <si>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</si>
  <si>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</si>
  <si>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</si>
  <si>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</si>
  <si>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</si>
  <si>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</si>
  <si>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</si>
  <si>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</si>
  <si>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</si>
  <si>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</si>
  <si>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</si>
  <si>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</si>
  <si>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</si>
  <si>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</si>
  <si>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</si>
  <si>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</si>
  <si>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</si>
  <si>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</si>
  <si>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</si>
  <si>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</si>
  <si>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</si>
  <si>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</si>
  <si>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</si>
  <si>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</si>
  <si>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</si>
  <si>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</si>
  <si>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</si>
  <si>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</si>
  <si>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</si>
  <si>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</si>
  <si>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</si>
  <si>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</si>
  <si>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</si>
  <si>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</si>
  <si>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</si>
  <si>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</si>
  <si>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</si>
  <si>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</si>
  <si>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</si>
  <si>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</si>
  <si>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</si>
  <si>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</si>
  <si>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</si>
  <si>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</si>
  <si>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</si>
  <si>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</si>
  <si>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</si>
  <si>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</si>
  <si>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</si>
  <si>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</si>
  <si>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</si>
  <si>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</si>
  <si>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</si>
  <si>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</si>
  <si>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</si>
  <si>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</si>
  <si>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</si>
  <si>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</si>
  <si>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</si>
  <si>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</si>
  <si>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</si>
  <si>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</si>
  <si>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</si>
  <si>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</si>
  <si>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</si>
  <si>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</si>
  <si>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</si>
  <si>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</si>
  <si>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</si>
  <si>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</si>
  <si>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</si>
  <si>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</si>
  <si>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</si>
  <si>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</si>
  <si>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</si>
  <si>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</si>
  <si>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</si>
  <si>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</si>
  <si>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</si>
  <si>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</si>
  <si>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</si>
  <si>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</si>
  <si>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</si>
  <si>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</si>
  <si>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</si>
  <si>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</si>
  <si>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</si>
  <si>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</si>
  <si>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</si>
  <si>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</si>
  <si>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</si>
  <si>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</si>
  <si>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</si>
  <si>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</si>
  <si>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</si>
  <si>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</si>
  <si>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</si>
  <si>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</si>
  <si>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</si>
  <si>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</si>
  <si>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</si>
  <si>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</si>
  <si>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</si>
  <si>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</si>
  <si>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</si>
  <si>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</si>
  <si>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</si>
  <si>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</si>
  <si>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</si>
  <si>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</si>
  <si>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</si>
  <si>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</si>
  <si>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</si>
  <si>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</si>
  <si>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</si>
  <si>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</si>
  <si>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</si>
  <si>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</si>
  <si>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</si>
  <si>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</si>
  <si>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</si>
  <si>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</si>
  <si>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</si>
  <si>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</si>
  <si>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</si>
  <si>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</si>
  <si>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</si>
  <si>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</si>
  <si>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</si>
  <si>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</si>
  <si>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</si>
  <si>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</si>
  <si>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</si>
  <si>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</si>
  <si>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</si>
  <si>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</si>
  <si>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</si>
  <si>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</si>
  <si>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</si>
  <si>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</si>
  <si>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</si>
  <si>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</si>
  <si>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</si>
  <si>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</si>
  <si>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</si>
  <si>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</si>
  <si>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</si>
  <si>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</si>
  <si>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</si>
  <si>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</si>
  <si>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</si>
  <si>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</si>
  <si>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</si>
  <si>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</si>
  <si>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</si>
  <si>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</si>
  <si>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</si>
  <si>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</si>
  <si>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</si>
  <si>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</si>
  <si>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</si>
  <si>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</si>
  <si>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</si>
  <si>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</si>
  <si>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</si>
  <si>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</si>
  <si>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</si>
  <si>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</si>
  <si>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</si>
  <si>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</si>
  <si>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</si>
  <si>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</si>
  <si>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</si>
  <si>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</si>
  <si>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</si>
  <si>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</si>
  <si>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</si>
  <si>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</si>
  <si>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</si>
  <si>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</si>
  <si>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</si>
  <si>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</si>
  <si>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</si>
  <si>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</si>
  <si>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</si>
  <si>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</si>
  <si>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</si>
  <si>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</si>
  <si>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</si>
  <si>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</si>
  <si>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</si>
  <si>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</si>
  <si>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</si>
  <si>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</si>
  <si>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</si>
  <si>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</si>
  <si>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</si>
  <si>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</si>
  <si>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</si>
  <si>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</si>
  <si>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</si>
  <si>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</si>
  <si>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</si>
  <si>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</si>
  <si>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</si>
  <si>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</si>
  <si>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</si>
  <si>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</si>
  <si>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</si>
  <si>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</si>
  <si>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</si>
  <si>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</si>
  <si>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</si>
  <si>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</si>
  <si>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</si>
  <si>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</si>
  <si>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</si>
  <si>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</si>
  <si>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</si>
  <si>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</si>
  <si>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</si>
  <si>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</si>
  <si>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</si>
  <si>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</si>
  <si>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</si>
  <si>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</si>
  <si>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</si>
  <si>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</si>
  <si>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</si>
  <si>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</si>
  <si>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</si>
  <si>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</si>
  <si>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</si>
  <si>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</si>
  <si>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</si>
  <si>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</si>
  <si>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</si>
  <si>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</si>
  <si>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</si>
  <si>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</si>
  <si>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</si>
  <si>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</si>
  <si>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</si>
  <si>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</si>
  <si>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</si>
  <si>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</si>
  <si>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</si>
  <si>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</si>
  <si>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</si>
  <si>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</si>
  <si>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</si>
  <si>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</si>
  <si>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</si>
  <si>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</si>
  <si>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</si>
  <si>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</si>
  <si>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</si>
  <si>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</si>
  <si>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</si>
  <si>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</si>
  <si>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</si>
  <si>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</si>
  <si>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</si>
  <si>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</si>
  <si>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</si>
  <si>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</si>
  <si>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</si>
  <si>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</si>
  <si>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</si>
  <si>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</si>
  <si>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</si>
  <si>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</si>
  <si>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</si>
  <si>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</si>
  <si>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</si>
  <si>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</si>
  <si>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</si>
  <si>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</si>
  <si>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</si>
  <si>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</si>
  <si>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</si>
  <si>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</si>
  <si>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</si>
  <si>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</si>
  <si>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</si>
  <si>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</si>
  <si>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</si>
  <si>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</si>
  <si>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</si>
  <si>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</si>
  <si>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</si>
  <si>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</si>
  <si>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</si>
  <si>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</si>
  <si>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</si>
  <si>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</si>
  <si>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</si>
  <si>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</si>
  <si>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</si>
  <si>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</si>
  <si>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</si>
  <si>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</si>
  <si>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</si>
  <si>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</si>
  <si>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</si>
  <si>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</si>
  <si>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</si>
  <si>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</si>
  <si>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</si>
  <si>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</si>
  <si>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</si>
  <si>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</si>
  <si>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</si>
  <si>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</si>
  <si>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</si>
  <si>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</si>
  <si>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</si>
  <si>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</si>
  <si>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</si>
  <si>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</si>
  <si>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</si>
  <si>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</si>
  <si>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</si>
  <si>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</si>
  <si>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</si>
  <si>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</si>
  <si>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</si>
  <si>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</si>
  <si>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</si>
  <si>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</si>
  <si>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</si>
  <si>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</si>
  <si>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</si>
  <si>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</si>
  <si>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</si>
  <si>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</si>
  <si>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</si>
  <si>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</si>
  <si>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</si>
  <si>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</si>
  <si>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</si>
  <si>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</si>
  <si>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</si>
  <si>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</si>
  <si>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</si>
  <si>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</si>
  <si>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</si>
  <si>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</si>
  <si>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</si>
  <si>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</si>
  <si>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</si>
  <si>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</si>
  <si>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</si>
  <si>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</si>
  <si>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</si>
  <si>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</si>
  <si>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</si>
  <si>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</si>
  <si>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</si>
  <si>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</si>
  <si>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</si>
  <si>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</si>
  <si>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</si>
  <si>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</si>
  <si>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</si>
  <si>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</si>
  <si>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</si>
  <si>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</si>
  <si>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</si>
  <si>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</si>
  <si>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</si>
  <si>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</si>
  <si>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</si>
  <si>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</si>
  <si>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</si>
  <si>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</si>
  <si>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</si>
  <si>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</si>
  <si>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</si>
  <si>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</si>
  <si>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</si>
  <si>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</si>
  <si>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</si>
  <si>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</si>
  <si>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</si>
  <si>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</si>
  <si>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</si>
  <si>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</si>
  <si>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</si>
  <si>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</si>
  <si>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</si>
  <si>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</si>
  <si>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</si>
  <si>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</si>
  <si>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</si>
  <si>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</si>
  <si>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</si>
  <si>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</si>
  <si>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</si>
  <si>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</si>
  <si>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</si>
  <si>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</si>
  <si>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</si>
  <si>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</si>
  <si>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</si>
  <si>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</si>
  <si>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</si>
  <si>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</si>
  <si>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</si>
  <si>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</si>
  <si>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</si>
  <si>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</si>
  <si>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</si>
  <si>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</si>
  <si>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</si>
  <si>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</si>
  <si>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</si>
  <si>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</si>
  <si>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</si>
  <si>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</si>
  <si>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</si>
  <si>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</si>
  <si>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</si>
  <si>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</si>
  <si>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</si>
  <si>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</si>
  <si>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</si>
  <si>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</si>
  <si>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</si>
  <si>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</si>
  <si>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</si>
  <si>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</si>
  <si>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</si>
  <si>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</si>
  <si>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</si>
  <si>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</si>
  <si>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</si>
  <si>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</si>
  <si>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</si>
  <si>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</si>
  <si>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</si>
  <si>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</si>
  <si>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</si>
  <si>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</si>
  <si>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</si>
  <si>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</si>
  <si>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</si>
  <si>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</si>
  <si>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</si>
  <si>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</si>
  <si>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</si>
  <si>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</si>
  <si>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</si>
  <si>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</si>
  <si>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</si>
  <si>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</si>
  <si>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</si>
  <si>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</si>
  <si>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</si>
  <si>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</si>
  <si>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</si>
  <si>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</si>
  <si>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</si>
  <si>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</si>
  <si>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</si>
  <si>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</si>
  <si>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</si>
  <si>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</si>
  <si>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</si>
  <si>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</si>
  <si>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</si>
  <si>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</si>
  <si>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</si>
  <si>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</si>
  <si>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</si>
  <si>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</si>
  <si>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</si>
  <si>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</si>
  <si>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</si>
  <si>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</si>
  <si>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</si>
  <si>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</si>
  <si>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</si>
  <si>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</si>
  <si>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</si>
  <si>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</si>
  <si>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</si>
  <si>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</si>
  <si>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</si>
  <si>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</si>
  <si>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</si>
  <si>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</si>
  <si>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</si>
  <si>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</si>
  <si>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</si>
  <si>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</si>
  <si>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</si>
  <si>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</si>
  <si>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</si>
  <si>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</si>
  <si>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</si>
  <si>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</si>
  <si>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</si>
  <si>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</si>
  <si>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</si>
  <si>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</si>
  <si>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</si>
  <si>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</si>
  <si>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</si>
  <si>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</si>
  <si>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</si>
  <si>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</si>
  <si>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</si>
  <si>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</si>
  <si>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</si>
  <si>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</si>
  <si>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</si>
  <si>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</si>
  <si>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</si>
  <si>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</si>
  <si>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</si>
  <si>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</si>
  <si>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</si>
  <si>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</si>
  <si>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</si>
  <si>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</si>
  <si>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</si>
  <si>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</si>
  <si>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</si>
  <si>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</si>
  <si>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</si>
  <si>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</si>
  <si>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</si>
  <si>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</si>
  <si>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</si>
  <si>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</si>
  <si>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</si>
  <si>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</si>
  <si>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</si>
  <si>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</si>
  <si>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</si>
  <si>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</si>
  <si>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</si>
  <si>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</si>
  <si>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</si>
  <si>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</si>
  <si>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</si>
  <si>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</si>
  <si>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</si>
  <si>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</si>
  <si>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</si>
  <si>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</si>
  <si>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</si>
  <si>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</si>
  <si>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</si>
  <si>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</si>
  <si>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</si>
  <si>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</si>
  <si>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</si>
  <si>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</si>
  <si>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</si>
  <si>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</si>
  <si>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</si>
  <si>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</si>
  <si>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</si>
  <si>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</si>
  <si>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</si>
  <si>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</si>
  <si>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</si>
  <si>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</si>
  <si>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</si>
  <si>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</si>
  <si>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</si>
  <si>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</si>
  <si>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</si>
  <si>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</si>
  <si>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</si>
  <si>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</si>
  <si>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</si>
  <si>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</si>
  <si>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</si>
  <si>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</si>
  <si>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</si>
  <si>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</si>
  <si>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</si>
  <si>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</si>
  <si>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</si>
  <si>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</si>
  <si>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</si>
  <si>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</si>
  <si>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</si>
  <si>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</si>
  <si>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</si>
  <si>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</si>
  <si>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</si>
  <si>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</si>
  <si>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</si>
  <si>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</si>
  <si>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</si>
  <si>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</si>
  <si>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</si>
  <si>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</si>
  <si>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</si>
  <si>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</si>
  <si>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</si>
  <si>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</si>
  <si>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</si>
  <si>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</si>
  <si>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</si>
  <si>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</si>
  <si>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</si>
  <si>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</si>
  <si>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</si>
  <si>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</si>
  <si>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</si>
  <si>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</si>
  <si>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</si>
  <si>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</si>
  <si>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</si>
  <si>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</si>
  <si>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</si>
  <si>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</si>
  <si>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</si>
  <si>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</si>
  <si>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</si>
  <si>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</si>
  <si>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</si>
  <si>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</si>
  <si>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</si>
  <si>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</si>
  <si>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</si>
  <si>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</si>
  <si>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</si>
  <si>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</si>
  <si>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</si>
  <si>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</si>
  <si>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</si>
  <si>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</si>
  <si>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</si>
  <si>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</si>
  <si>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</si>
  <si>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</si>
  <si>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</si>
  <si>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</si>
  <si>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</si>
  <si>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</si>
  <si>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</si>
  <si>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</si>
  <si>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</si>
  <si>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</si>
  <si>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</si>
  <si>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</si>
  <si>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</si>
  <si>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</si>
  <si>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</si>
  <si>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</si>
  <si>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</si>
  <si>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</si>
  <si>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</si>
  <si>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</si>
  <si>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</si>
  <si>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</si>
  <si>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</si>
  <si>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</si>
  <si>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</si>
  <si>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</si>
  <si>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</si>
  <si>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</si>
  <si>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</si>
  <si>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</si>
  <si>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</si>
  <si>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</si>
  <si>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</si>
  <si>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</si>
  <si>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</si>
  <si>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</si>
  <si>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</si>
  <si>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</si>
  <si>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</si>
  <si>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</si>
  <si>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</si>
  <si>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</si>
  <si>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</si>
  <si>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</si>
  <si>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</si>
  <si>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</si>
  <si>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</si>
  <si>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</si>
  <si>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</si>
  <si>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</si>
  <si>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</si>
  <si>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</si>
  <si>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</si>
  <si>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</si>
  <si>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</si>
  <si>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</si>
  <si>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</si>
  <si>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</si>
  <si>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</si>
  <si>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</si>
  <si>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</si>
  <si>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</si>
  <si>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</si>
  <si>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</si>
  <si>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</si>
  <si>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</si>
  <si>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</si>
  <si>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</si>
  <si>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</si>
  <si>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</si>
  <si>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</si>
  <si>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</si>
  <si>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</si>
  <si>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</si>
  <si>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</si>
  <si>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</si>
  <si>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</si>
  <si>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</si>
  <si>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</si>
  <si>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</si>
  <si>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</si>
  <si>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</si>
  <si>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</si>
  <si>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</si>
  <si>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</si>
  <si>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</si>
  <si>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</si>
  <si>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</si>
  <si>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</si>
  <si>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</si>
  <si>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</si>
  <si>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</si>
  <si>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</si>
  <si>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</si>
  <si>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</si>
  <si>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</si>
  <si>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</si>
  <si>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</si>
  <si>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</si>
  <si>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</si>
  <si>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</si>
  <si>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</si>
  <si>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</si>
  <si>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</si>
  <si>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</si>
  <si>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</si>
  <si>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</si>
  <si>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</si>
  <si>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</si>
  <si>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</si>
  <si>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</si>
  <si>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</si>
  <si>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</si>
  <si>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</si>
  <si>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</si>
  <si>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</si>
  <si>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</si>
  <si>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</si>
  <si>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</si>
  <si>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</si>
  <si>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</si>
  <si>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</si>
  <si>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</si>
  <si>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</si>
  <si>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</si>
  <si>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</si>
  <si>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</si>
  <si>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</si>
  <si>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</si>
  <si>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</si>
  <si>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</si>
  <si>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</si>
  <si>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</si>
  <si>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</si>
  <si>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</si>
  <si>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</si>
  <si>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</si>
  <si>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</si>
  <si>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</si>
  <si>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</si>
  <si>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</si>
  <si>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</si>
  <si>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</si>
  <si>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</si>
  <si>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</si>
  <si>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</si>
  <si>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</si>
  <si>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</si>
  <si>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</si>
  <si>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</si>
  <si>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</si>
  <si>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</si>
  <si>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</si>
  <si>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</si>
  <si>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</si>
  <si>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</si>
  <si>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</si>
  <si>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</si>
  <si>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</si>
  <si>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</si>
  <si>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</si>
  <si>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</si>
  <si>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</si>
  <si>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</si>
  <si>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</si>
  <si>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</si>
  <si>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</si>
  <si>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</si>
  <si>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</si>
  <si>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</si>
  <si>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</si>
  <si>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</si>
  <si>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</si>
  <si>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</si>
  <si>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</si>
  <si>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</si>
  <si>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</si>
  <si>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</si>
  <si>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</si>
  <si>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</si>
  <si>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</si>
  <si>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</si>
  <si>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</si>
  <si>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</si>
  <si>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</si>
  <si>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</si>
  <si>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</si>
  <si>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</si>
  <si>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</si>
  <si>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</si>
  <si>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</si>
  <si>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</si>
  <si>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</si>
  <si>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</si>
  <si>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</si>
  <si>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</si>
  <si>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</si>
  <si>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</si>
  <si>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</si>
  <si>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</si>
  <si>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</si>
  <si>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</si>
  <si>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</si>
  <si>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</si>
  <si>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</si>
  <si>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</si>
  <si>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</si>
  <si>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</si>
  <si>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</si>
  <si>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</si>
  <si>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</si>
  <si>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</si>
  <si>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</si>
  <si>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</si>
  <si>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</si>
  <si>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</si>
  <si>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</si>
  <si>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</si>
  <si>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</si>
  <si>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</si>
  <si>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</si>
  <si>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</si>
  <si>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</si>
  <si>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</si>
  <si>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</si>
  <si>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</si>
  <si>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</si>
  <si>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</si>
  <si>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</si>
  <si>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</si>
  <si>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</si>
  <si>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</si>
  <si>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</si>
  <si>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</si>
  <si>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</si>
  <si>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</si>
  <si>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</si>
  <si>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</si>
  <si>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</si>
  <si>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</si>
  <si>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</si>
  <si>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</si>
  <si>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</si>
  <si>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</si>
  <si>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</si>
  <si>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</si>
  <si>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</si>
  <si>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</si>
  <si>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</si>
  <si>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</si>
  <si>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</si>
  <si>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</si>
  <si>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</si>
  <si>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</si>
  <si>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</si>
  <si>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</si>
  <si>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</si>
  <si>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</si>
  <si>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</si>
  <si>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</si>
  <si>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</si>
  <si>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</si>
  <si>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</si>
  <si>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</si>
  <si>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</si>
  <si>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</si>
  <si>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</si>
  <si>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</si>
  <si>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</si>
  <si>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</si>
  <si>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</si>
  <si>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</si>
  <si>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</si>
  <si>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</si>
  <si>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</si>
  <si>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</si>
  <si>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</si>
  <si>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</si>
  <si>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</si>
  <si>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</si>
  <si>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</si>
  <si>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</si>
  <si>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</si>
  <si>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</si>
  <si>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</si>
  <si>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</si>
  <si>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</si>
  <si>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</si>
  <si>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</si>
  <si>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</si>
  <si>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</si>
  <si>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</si>
  <si>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</si>
  <si>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</si>
  <si>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</si>
  <si>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</si>
  <si>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</si>
  <si>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</si>
  <si>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</si>
  <si>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</si>
  <si>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</si>
  <si>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</si>
  <si>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</si>
  <si>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</si>
  <si>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</si>
  <si>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</si>
  <si>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</si>
  <si>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</si>
  <si>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</si>
  <si>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</si>
  <si>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</si>
  <si>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</si>
  <si>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</si>
  <si>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</si>
  <si>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</si>
  <si>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</si>
  <si>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</si>
  <si>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</si>
  <si>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</si>
  <si>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</si>
  <si>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</si>
  <si>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</si>
  <si>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</si>
  <si>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</si>
  <si>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</si>
  <si>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</si>
  <si>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</si>
  <si>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</si>
  <si>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</si>
  <si>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</si>
  <si>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</si>
  <si>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</si>
  <si>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</si>
  <si>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</si>
  <si>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</si>
  <si>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</si>
  <si>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</si>
  <si>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</si>
  <si>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</si>
  <si>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</si>
  <si>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</si>
  <si>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</si>
  <si>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</si>
  <si>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</si>
  <si>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</si>
  <si>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</si>
  <si>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</si>
  <si>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</si>
  <si>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</si>
  <si>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</si>
  <si>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</si>
  <si>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</si>
  <si>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</si>
  <si>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</si>
  <si>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</si>
  <si>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</si>
  <si>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</si>
  <si>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</si>
  <si>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</si>
  <si>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</si>
  <si>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</si>
  <si>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</si>
  <si>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</si>
  <si>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</si>
  <si>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</si>
  <si>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</si>
  <si>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</si>
  <si>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</si>
  <si>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</si>
  <si>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</si>
  <si>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</si>
  <si>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</si>
  <si>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</si>
  <si>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</si>
  <si>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</si>
  <si>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</si>
  <si>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</si>
  <si>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</si>
  <si>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</si>
  <si>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</si>
  <si>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</si>
  <si>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</si>
  <si>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</si>
  <si>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</si>
  <si>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</si>
  <si>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</si>
  <si>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</si>
  <si>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</si>
  <si>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</si>
  <si>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</si>
  <si>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</si>
  <si>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</si>
  <si>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</si>
  <si>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</si>
  <si>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</si>
  <si>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</si>
  <si>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</si>
  <si>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</si>
  <si>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</si>
  <si>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</si>
  <si>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</si>
  <si>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</si>
  <si>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</si>
  <si>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</si>
  <si>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</si>
  <si>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</si>
  <si>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</si>
  <si>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</si>
  <si>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</si>
  <si>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</si>
  <si>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</si>
  <si>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</si>
  <si>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</si>
  <si>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</si>
  <si>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</si>
  <si>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</si>
  <si>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</si>
  <si>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</si>
  <si>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</si>
  <si>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</si>
  <si>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</si>
  <si>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</si>
  <si>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</si>
  <si>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</si>
  <si>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</si>
  <si>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</si>
  <si>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</si>
  <si>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</si>
  <si>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</si>
  <si>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</si>
  <si>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</si>
  <si>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</si>
  <si>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</si>
  <si>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</si>
  <si>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</si>
  <si>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</si>
  <si>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</si>
  <si>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</si>
  <si>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</si>
  <si>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</si>
  <si>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</si>
  <si>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</si>
  <si>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</si>
  <si>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</si>
  <si>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</si>
  <si>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</si>
  <si>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</si>
  <si>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</si>
  <si>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</si>
  <si>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</si>
  <si>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</si>
  <si>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</si>
  <si>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</si>
  <si>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</si>
  <si>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</si>
  <si>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</si>
  <si>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</si>
  <si>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</si>
  <si>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</si>
  <si>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</si>
  <si>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</si>
  <si>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</si>
  <si>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</si>
  <si>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</si>
  <si>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</si>
  <si>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</si>
  <si>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</si>
  <si>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</si>
  <si>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</si>
  <si>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</si>
  <si>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</si>
  <si>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</si>
  <si>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</si>
  <si>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</si>
  <si>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</si>
  <si>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</si>
  <si>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</si>
  <si>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</si>
  <si>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</si>
  <si>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</si>
  <si>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</si>
  <si>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</si>
  <si>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</si>
  <si>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</si>
  <si>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</si>
  <si>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</si>
  <si>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</si>
  <si>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</si>
  <si>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</si>
  <si>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</si>
  <si>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</si>
  <si>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</si>
  <si>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</si>
  <si>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</si>
  <si>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</si>
  <si>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</si>
  <si>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</si>
  <si>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</si>
  <si>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</si>
  <si>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</si>
  <si>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</si>
  <si>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</si>
  <si>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</si>
  <si>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</si>
  <si>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</si>
  <si>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</si>
  <si>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</si>
  <si>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</si>
  <si>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</si>
  <si>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</si>
  <si>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</si>
  <si>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</si>
  <si>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</si>
  <si>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</si>
  <si>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</si>
  <si>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</si>
  <si>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</si>
  <si>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</si>
  <si>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</si>
  <si>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</si>
  <si>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</si>
  <si>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</si>
  <si>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</si>
  <si>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</si>
  <si>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</si>
  <si>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</si>
  <si>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</si>
  <si>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</si>
  <si>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</si>
  <si>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</si>
  <si>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</si>
  <si>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</si>
  <si>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</si>
  <si>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</si>
  <si>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</si>
  <si>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</si>
  <si>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</si>
  <si>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</si>
  <si>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</si>
  <si>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</si>
  <si>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</si>
  <si>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</si>
  <si>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</si>
  <si>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</si>
  <si>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</si>
  <si>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</si>
  <si>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</si>
  <si>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</si>
  <si>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</si>
  <si>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</si>
  <si>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</si>
  <si>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</si>
  <si>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</si>
  <si>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</si>
  <si>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</si>
  <si>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</si>
  <si>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</si>
  <si>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</si>
  <si>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</si>
  <si>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</si>
  <si>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</si>
  <si>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</si>
  <si>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</si>
  <si>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</si>
  <si>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</si>
  <si>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</si>
  <si>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</si>
  <si>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</si>
  <si>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</si>
  <si>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</si>
  <si>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</si>
  <si>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</si>
  <si>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</si>
  <si>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</si>
  <si>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</si>
  <si>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</si>
  <si>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</si>
  <si>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</si>
  <si>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</si>
  <si>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</si>
  <si>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</si>
  <si>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</si>
  <si>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</si>
  <si>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</si>
  <si>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</si>
  <si>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</si>
  <si>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</si>
  <si>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</si>
  <si>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</si>
  <si>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</si>
  <si>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</si>
  <si>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</si>
  <si>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</si>
  <si>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</si>
  <si>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</si>
  <si>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</si>
  <si>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</si>
  <si>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</si>
  <si>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</si>
  <si>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</si>
  <si>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</si>
  <si>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</si>
  <si>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</si>
  <si>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</si>
  <si>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</si>
  <si>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</si>
  <si>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</si>
  <si>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</si>
  <si>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</si>
  <si>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</si>
  <si>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</si>
  <si>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</si>
  <si>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</si>
  <si>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</si>
  <si>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</si>
  <si>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</si>
  <si>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</si>
  <si>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</si>
  <si>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</si>
  <si>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</si>
  <si>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</si>
  <si>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</si>
  <si>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</si>
  <si>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</si>
  <si>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</si>
  <si>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</si>
  <si>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</si>
  <si>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</si>
  <si>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</si>
  <si>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</si>
  <si>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</si>
  <si>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</si>
  <si>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</si>
  <si>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</si>
  <si>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</si>
  <si>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</si>
  <si>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</si>
  <si>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</si>
  <si>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</si>
  <si>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</si>
  <si>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</si>
  <si>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</si>
  <si>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</si>
  <si>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</si>
  <si>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</si>
  <si>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</si>
  <si>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</si>
  <si>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</si>
  <si>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</si>
  <si>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</si>
  <si>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</si>
  <si>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</si>
  <si>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</si>
  <si>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</si>
  <si>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</si>
  <si>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</si>
  <si>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</si>
  <si>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</si>
  <si>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</si>
  <si>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</si>
  <si>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</si>
  <si>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</si>
  <si>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</si>
  <si>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</si>
  <si>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</si>
  <si>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</si>
  <si>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</si>
  <si>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</si>
  <si>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</si>
  <si>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</si>
  <si>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</si>
  <si>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</si>
  <si>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</si>
  <si>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</si>
  <si>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</si>
  <si>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</si>
  <si>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</si>
  <si>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</si>
  <si>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</si>
  <si>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</si>
  <si>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</si>
  <si>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</si>
  <si>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</si>
  <si>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</si>
  <si>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</si>
  <si>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</si>
  <si>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</si>
  <si>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</si>
  <si>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</si>
  <si>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</si>
  <si>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</si>
  <si>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</si>
  <si>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</si>
  <si>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</si>
  <si>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</si>
  <si>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</si>
  <si>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</si>
  <si>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</si>
  <si>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</si>
  <si>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</si>
  <si>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</si>
  <si>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</si>
  <si>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</si>
  <si>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</si>
  <si>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</si>
  <si>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</si>
  <si>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</si>
  <si>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</si>
  <si>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</si>
  <si>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</si>
  <si>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</si>
  <si>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</si>
  <si>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</si>
  <si>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</si>
  <si>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</si>
  <si>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</si>
  <si>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</si>
  <si>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</si>
  <si>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</si>
  <si>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</si>
  <si>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</si>
  <si>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</si>
  <si>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</si>
  <si>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</si>
  <si>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</si>
  <si>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</si>
  <si>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</si>
  <si>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</si>
  <si>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</si>
  <si>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</si>
  <si>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</si>
  <si>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</si>
  <si>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</si>
  <si>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</si>
  <si>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</si>
  <si>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</si>
  <si>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</si>
  <si>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</si>
  <si>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</si>
  <si>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</si>
  <si>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</si>
  <si>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</si>
  <si>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</si>
  <si>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</si>
  <si>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</si>
  <si>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</si>
  <si>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</si>
  <si>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</si>
  <si>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</si>
  <si>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</si>
  <si>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</si>
  <si>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</si>
  <si>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</si>
  <si>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</si>
  <si>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</si>
  <si>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</si>
  <si>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</si>
  <si>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</si>
  <si>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</si>
  <si>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</si>
  <si>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</si>
  <si>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</si>
  <si>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</si>
  <si>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</si>
  <si>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</si>
  <si>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</si>
  <si>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</si>
  <si>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</si>
  <si>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</si>
  <si>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</si>
  <si>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</si>
  <si>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</si>
  <si>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</si>
  <si>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</si>
  <si>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</si>
  <si>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</si>
  <si>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</si>
  <si>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</si>
  <si>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</si>
  <si>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</si>
  <si>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</si>
  <si>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</si>
  <si>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</si>
  <si>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</si>
  <si>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</si>
  <si>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</si>
  <si>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</si>
  <si>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</si>
  <si>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</si>
  <si>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</si>
  <si>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</si>
  <si>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</si>
  <si>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</si>
  <si>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</si>
  <si>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</si>
  <si>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</si>
  <si>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</si>
  <si>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</si>
  <si>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</si>
  <si>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</si>
  <si>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</si>
  <si>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</si>
  <si>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</si>
  <si>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</si>
  <si>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</si>
  <si>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</si>
  <si>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</si>
  <si>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</si>
  <si>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</si>
  <si>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</si>
  <si>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</si>
  <si>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</si>
  <si>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</si>
  <si>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</si>
  <si>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</si>
  <si>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</si>
  <si>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</si>
  <si>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</si>
  <si>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</si>
  <si>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</si>
  <si>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</si>
  <si>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</si>
  <si>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</si>
  <si>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</si>
  <si>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</si>
  <si>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</si>
  <si>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</si>
  <si>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</si>
  <si>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</si>
  <si>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</si>
  <si>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</si>
  <si>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</si>
  <si>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</si>
  <si>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</si>
  <si>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</si>
  <si>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</si>
  <si>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</si>
  <si>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</si>
  <si>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</si>
  <si>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</si>
  <si>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</si>
  <si>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</si>
  <si>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</si>
  <si>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</si>
  <si>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</si>
  <si>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</si>
  <si>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</si>
  <si>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</si>
  <si>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</si>
  <si>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</si>
  <si>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</si>
  <si>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</si>
  <si>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</si>
  <si>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</si>
  <si>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</si>
  <si>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</si>
  <si>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</si>
  <si>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</si>
  <si>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</si>
  <si>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</si>
  <si>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</si>
  <si>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</si>
  <si>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</si>
  <si>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</si>
  <si>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</si>
  <si>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</si>
  <si>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</si>
  <si>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</si>
  <si>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</si>
  <si>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</si>
  <si>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</si>
  <si>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</si>
  <si>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</si>
  <si>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</si>
  <si>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</si>
  <si>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</si>
  <si>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</si>
  <si>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</si>
  <si>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</si>
  <si>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</si>
  <si>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</si>
  <si>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</si>
  <si>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</si>
  <si>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</si>
  <si>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</si>
  <si>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</si>
  <si>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</si>
  <si>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</si>
  <si>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</si>
  <si>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</si>
  <si>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</si>
  <si>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</si>
  <si>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</si>
  <si>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</si>
  <si>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</si>
  <si>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</si>
  <si>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</si>
  <si>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</si>
  <si>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</si>
  <si>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</si>
  <si>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</si>
  <si>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</si>
  <si>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</si>
  <si>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</si>
  <si>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</si>
  <si>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</si>
  <si>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</si>
  <si>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</si>
  <si>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</si>
  <si>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</si>
  <si>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</si>
  <si>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</si>
  <si>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</si>
  <si>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</si>
  <si>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</si>
  <si>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</si>
  <si>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</si>
  <si>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</si>
  <si>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</si>
  <si>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</si>
  <si>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</si>
  <si>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</si>
  <si>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</si>
  <si>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</si>
  <si>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</si>
  <si>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</si>
  <si>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</si>
  <si>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</si>
  <si>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</si>
  <si>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</si>
  <si>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</si>
  <si>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</si>
  <si>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</si>
  <si>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</si>
  <si>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</si>
  <si>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</si>
  <si>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</si>
  <si>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</si>
  <si>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</si>
  <si>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</si>
  <si>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</si>
  <si>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</si>
  <si>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</si>
  <si>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</si>
  <si>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</si>
  <si>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</si>
  <si>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</si>
  <si>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</si>
  <si>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</si>
  <si>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</si>
  <si>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</si>
  <si>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</si>
  <si>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</si>
  <si>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</si>
  <si>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</si>
  <si>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</si>
  <si>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</si>
  <si>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</si>
  <si>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</si>
  <si>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</si>
  <si>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</si>
  <si>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</si>
  <si>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</si>
  <si>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</si>
  <si>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</si>
  <si>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</si>
  <si>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</si>
  <si>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</si>
  <si>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</si>
  <si>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</si>
  <si>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</si>
  <si>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</si>
  <si>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</si>
  <si>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</si>
  <si>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</si>
  <si>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</si>
  <si>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</si>
  <si>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</si>
  <si>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</si>
  <si>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</si>
  <si>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</si>
  <si>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</si>
  <si>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</si>
  <si>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</si>
  <si>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</si>
  <si>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</si>
  <si>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</si>
  <si>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</si>
  <si>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</si>
  <si>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</si>
  <si>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</si>
  <si>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</si>
  <si>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</si>
  <si>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</si>
  <si>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</si>
  <si>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</si>
  <si>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</si>
  <si>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</si>
  <si>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</si>
  <si>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</si>
  <si>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</si>
  <si>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</si>
  <si>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</si>
  <si>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</si>
  <si>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</si>
  <si>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</si>
  <si>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</si>
  <si>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</si>
  <si>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</si>
  <si>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</si>
  <si>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</si>
  <si>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</si>
  <si>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</si>
  <si>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</si>
  <si>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</si>
  <si>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</si>
  <si>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</si>
  <si>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</si>
  <si>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</si>
  <si>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</si>
  <si>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</si>
  <si>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</si>
  <si>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</si>
  <si>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</si>
  <si>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</si>
  <si>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</si>
  <si>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</si>
  <si>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</si>
  <si>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</si>
  <si>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</si>
  <si>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</si>
  <si>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</si>
  <si>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</si>
  <si>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</si>
  <si>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</si>
  <si>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</si>
  <si>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</si>
  <si>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</si>
  <si>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</si>
  <si>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</si>
  <si>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</si>
  <si>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</si>
  <si>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</si>
  <si>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</si>
  <si>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</si>
  <si>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</si>
  <si>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</si>
  <si>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</si>
  <si>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</si>
  <si>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</si>
  <si>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</si>
  <si>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</si>
  <si>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</si>
  <si>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</si>
  <si>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</si>
  <si>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</si>
  <si>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</si>
  <si>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</si>
  <si>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</si>
  <si>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</si>
  <si>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</si>
  <si>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</si>
  <si>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</si>
  <si>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</si>
  <si>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</si>
  <si>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</si>
  <si>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</si>
  <si>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</si>
  <si>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</si>
  <si>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</si>
  <si>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</si>
  <si>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</si>
  <si>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</si>
  <si>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</si>
  <si>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</si>
  <si>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</si>
  <si>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</si>
  <si>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</si>
  <si>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</si>
  <si>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</si>
  <si>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</si>
  <si>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</si>
  <si>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</si>
  <si>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</si>
  <si>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</si>
  <si>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</si>
  <si>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</si>
  <si>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</si>
  <si>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</si>
  <si>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</si>
  <si>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</si>
  <si>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</si>
  <si>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</si>
  <si>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</si>
  <si>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</si>
  <si>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</si>
  <si>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</si>
  <si>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</si>
  <si>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</si>
  <si>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</si>
  <si>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</si>
  <si>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</si>
  <si>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</si>
  <si>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</si>
  <si>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</si>
  <si>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</si>
  <si>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</si>
  <si>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</si>
  <si>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</si>
  <si>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</si>
  <si>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</si>
  <si>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</si>
  <si>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</si>
  <si>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</si>
  <si>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</si>
  <si>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</si>
  <si>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</si>
  <si>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</si>
  <si>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</si>
  <si>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</si>
  <si>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</si>
  <si>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</si>
  <si>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</si>
  <si>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</si>
  <si>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</si>
  <si>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</si>
  <si>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</si>
  <si>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</si>
  <si>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</si>
  <si>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</si>
  <si>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</si>
  <si>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</si>
  <si>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</si>
  <si>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</si>
  <si>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</si>
  <si>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</si>
  <si>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</si>
  <si>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</si>
  <si>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</si>
  <si>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</si>
  <si>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</si>
  <si>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</si>
  <si>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</si>
  <si>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</si>
  <si>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</si>
  <si>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</si>
  <si>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</si>
  <si>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</si>
  <si>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</si>
  <si>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</si>
  <si>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</si>
  <si>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</si>
  <si>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</si>
  <si>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</si>
  <si>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</si>
  <si>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</si>
  <si>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</si>
  <si>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</si>
  <si>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</si>
  <si>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</si>
  <si>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</si>
  <si>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</si>
  <si>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</si>
  <si>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</si>
  <si>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</si>
  <si>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</si>
  <si>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</si>
  <si>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</si>
  <si>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</si>
  <si>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</si>
  <si>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</si>
  <si>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</si>
  <si>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</si>
  <si>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</si>
  <si>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</si>
  <si>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</si>
  <si>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</si>
  <si>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</si>
  <si>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</si>
  <si>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</si>
  <si>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</si>
  <si>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</si>
  <si>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</si>
  <si>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</si>
  <si>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</si>
  <si>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</si>
  <si>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</si>
  <si>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</si>
  <si>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</si>
  <si>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</si>
  <si>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</si>
  <si>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</si>
  <si>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</si>
  <si>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</si>
  <si>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</si>
  <si>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</si>
  <si>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</si>
  <si>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</si>
  <si>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</si>
  <si>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</si>
  <si>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</si>
  <si>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</si>
  <si>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</si>
  <si>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</si>
  <si>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</si>
  <si>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</si>
  <si>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</si>
  <si>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</si>
  <si>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</si>
  <si>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</si>
  <si>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</si>
  <si>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</si>
  <si>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</si>
  <si>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</si>
  <si>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</si>
  <si>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</si>
  <si>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</si>
  <si>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</si>
  <si>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</si>
  <si>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</si>
  <si>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</si>
  <si>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</si>
  <si>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</si>
  <si>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</si>
  <si>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</si>
  <si>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</si>
  <si>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</si>
  <si>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</si>
  <si>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</si>
  <si>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</si>
  <si>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</si>
  <si>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</si>
  <si>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</si>
  <si>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</si>
  <si>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</si>
  <si>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</si>
  <si>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</si>
  <si>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</si>
  <si>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</si>
  <si>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</si>
  <si>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</si>
  <si>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</si>
  <si>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</si>
  <si>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</si>
  <si>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</si>
  <si>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</si>
  <si>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</si>
  <si>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</si>
  <si>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</si>
  <si>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</si>
  <si>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</si>
  <si>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</si>
  <si>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</si>
  <si>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</si>
  <si>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</si>
  <si>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</si>
  <si>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</si>
  <si>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</si>
  <si>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</si>
  <si>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</si>
  <si>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</si>
  <si>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</si>
  <si>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</si>
  <si>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</si>
  <si>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</si>
  <si>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</si>
  <si>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</si>
  <si>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</si>
  <si>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</si>
  <si>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</si>
  <si>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</si>
  <si>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</si>
  <si>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</si>
  <si>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</si>
  <si>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</si>
  <si>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</si>
  <si>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</si>
  <si>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</si>
  <si>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</si>
  <si>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</si>
  <si>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</si>
  <si>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</si>
  <si>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</si>
  <si>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</si>
  <si>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</si>
  <si>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</si>
  <si>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</si>
  <si>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</si>
  <si>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</si>
  <si>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</si>
  <si>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</si>
  <si>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</si>
  <si>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</si>
  <si>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</si>
  <si>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</si>
  <si>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</si>
  <si>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</si>
  <si>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</si>
  <si>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</si>
  <si>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</si>
  <si>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</si>
  <si>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</si>
  <si>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</si>
  <si>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</si>
  <si>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</si>
  <si>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</si>
  <si>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</si>
  <si>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</si>
  <si>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</si>
  <si>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</si>
  <si>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</si>
  <si>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</si>
  <si>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</si>
  <si>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</si>
  <si>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</si>
  <si>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</si>
  <si>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</si>
  <si>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</si>
  <si>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</si>
  <si>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</si>
  <si>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</si>
  <si>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</si>
  <si>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</si>
  <si>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</si>
  <si>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</si>
  <si>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</si>
  <si>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</si>
  <si>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</si>
  <si>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</si>
  <si>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</si>
  <si>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</si>
  <si>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</si>
  <si>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</si>
  <si>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</si>
  <si>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</si>
  <si>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</si>
  <si>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</si>
  <si>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</si>
  <si>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</si>
  <si>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</si>
  <si>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</si>
  <si>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</si>
  <si>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</si>
  <si>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</si>
  <si>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</si>
  <si>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</si>
  <si>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</si>
  <si>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</si>
  <si>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</si>
  <si>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</si>
  <si>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</si>
  <si>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</si>
  <si>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</si>
  <si>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</si>
  <si>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</si>
  <si>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</si>
  <si>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</si>
  <si>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</si>
  <si>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</si>
  <si>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</si>
  <si>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</si>
  <si>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</si>
  <si>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</si>
  <si>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</si>
  <si>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</si>
  <si>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</si>
  <si>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</si>
  <si>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</si>
  <si>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</si>
  <si>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</si>
  <si>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</si>
  <si>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</si>
  <si>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</si>
  <si>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</si>
  <si>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</si>
  <si>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</si>
  <si>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</si>
  <si>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</si>
  <si>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</si>
  <si>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</si>
  <si>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</si>
  <si>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</si>
  <si>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</si>
  <si>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</si>
  <si>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</si>
  <si>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</si>
  <si>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</si>
  <si>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</si>
  <si>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</si>
  <si>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</si>
  <si>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</si>
  <si>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</si>
  <si>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</si>
  <si>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</si>
  <si>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</si>
  <si>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</si>
  <si>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</si>
  <si>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</si>
  <si>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</si>
  <si>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</si>
  <si>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</si>
  <si>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</si>
  <si>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</si>
  <si>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</si>
  <si>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</si>
  <si>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</si>
  <si>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</si>
  <si>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</si>
  <si>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</si>
  <si>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</si>
  <si>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</si>
  <si>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</si>
  <si>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</si>
  <si>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</si>
  <si>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</si>
  <si>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</si>
  <si>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</si>
  <si>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</si>
  <si>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</si>
  <si>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</si>
  <si>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</si>
  <si>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</si>
  <si>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</si>
  <si>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</si>
  <si>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</si>
  <si>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</si>
  <si>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</si>
  <si>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</si>
  <si>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</si>
  <si>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</si>
  <si>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</si>
  <si>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</si>
  <si>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</si>
  <si>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</si>
  <si>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</si>
  <si>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</si>
  <si>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</si>
  <si>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</si>
  <si>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</si>
  <si>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</si>
  <si>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</si>
  <si>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</si>
  <si>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</si>
  <si>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</si>
  <si>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</si>
  <si>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</si>
  <si>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</si>
  <si>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</si>
  <si>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</si>
  <si>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</si>
  <si>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</si>
  <si>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</si>
  <si>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</si>
  <si>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</si>
  <si>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</si>
  <si>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</si>
  <si>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</si>
  <si>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</si>
  <si>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</si>
  <si>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</si>
  <si>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</si>
  <si>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</si>
  <si>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</si>
  <si>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</si>
  <si>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</si>
  <si>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</si>
  <si>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</si>
  <si>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</si>
  <si>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</si>
  <si>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</si>
  <si>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</si>
  <si>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</si>
  <si>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</si>
  <si>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</si>
  <si>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</si>
  <si>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</si>
  <si>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</si>
  <si>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</si>
  <si>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</si>
  <si>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</si>
  <si>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</si>
  <si>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</si>
  <si>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</si>
  <si>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</si>
  <si>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</si>
  <si>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</si>
  <si>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</si>
  <si>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</si>
  <si>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</si>
  <si>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</si>
  <si>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</si>
  <si>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</si>
  <si>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</si>
  <si>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</si>
  <si>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</si>
  <si>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</si>
  <si>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</si>
  <si>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</si>
  <si>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</si>
  <si>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</si>
  <si>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</si>
  <si>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</si>
  <si>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</si>
  <si>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</si>
  <si>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</si>
  <si>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</si>
  <si>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</si>
  <si>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</si>
  <si>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</si>
  <si>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</si>
  <si>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</si>
  <si>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</si>
  <si>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</si>
  <si>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</si>
  <si>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</si>
  <si>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</si>
  <si>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</si>
  <si>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</si>
  <si>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</si>
  <si>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</si>
  <si>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</si>
  <si>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</si>
  <si>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</si>
  <si>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</si>
  <si>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</si>
  <si>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</si>
  <si>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</si>
  <si>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</si>
  <si>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</si>
  <si>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</si>
  <si>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</si>
  <si>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</si>
  <si>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</si>
  <si>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</si>
  <si>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</si>
  <si>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</si>
  <si>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</si>
  <si>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</si>
  <si>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</si>
  <si>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</si>
  <si>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</si>
  <si>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</si>
  <si>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</si>
  <si>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</si>
  <si>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</si>
  <si>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</si>
  <si>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</si>
  <si>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</si>
  <si>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</si>
  <si>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</si>
  <si>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</si>
  <si>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</si>
  <si>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</si>
  <si>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</si>
  <si>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</si>
  <si>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</si>
  <si>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</si>
  <si>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</si>
  <si>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</si>
  <si>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</si>
  <si>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</si>
  <si>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</si>
  <si>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</si>
  <si>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</si>
  <si>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</si>
  <si>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</si>
  <si>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</si>
  <si>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</si>
  <si>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</si>
  <si>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</si>
  <si>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</si>
  <si>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</si>
  <si>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</si>
  <si>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</si>
  <si>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</si>
  <si>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</si>
  <si>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</si>
  <si>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</si>
  <si>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</si>
  <si>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</si>
  <si>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</si>
  <si>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</si>
  <si>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</si>
  <si>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</si>
  <si>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</si>
  <si>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</si>
  <si>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</si>
  <si>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</si>
  <si>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</si>
  <si>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</si>
  <si>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</si>
  <si>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</si>
  <si>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</si>
  <si>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</si>
  <si>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</si>
  <si>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</si>
  <si>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</si>
  <si>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</si>
  <si>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</si>
  <si>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</si>
  <si>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</si>
  <si>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</si>
  <si>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</si>
  <si>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</si>
  <si>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</si>
  <si>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</si>
  <si>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</si>
  <si>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</si>
  <si>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</si>
  <si>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</si>
  <si>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</si>
  <si>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</si>
  <si>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</si>
  <si>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</si>
  <si>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</si>
  <si>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</si>
  <si>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</si>
  <si>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</si>
  <si>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</si>
  <si>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</si>
  <si>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</si>
  <si>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</si>
  <si>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</si>
  <si>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</si>
  <si>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</si>
  <si>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</si>
  <si>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</si>
  <si>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</si>
  <si>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</si>
  <si>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</si>
  <si>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</si>
  <si>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</si>
  <si>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</si>
  <si>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</si>
  <si>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</si>
  <si>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</si>
  <si>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</si>
  <si>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</si>
  <si>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</si>
  <si>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</si>
  <si>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</si>
  <si>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</si>
  <si>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</si>
  <si>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</si>
  <si>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</si>
  <si>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</si>
  <si>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</si>
  <si>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</si>
  <si>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</si>
  <si>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</si>
  <si>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</si>
  <si>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</si>
  <si>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</si>
  <si>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</si>
  <si>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</si>
  <si>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</si>
  <si>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</si>
  <si>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</si>
  <si>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</si>
  <si>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</si>
  <si>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</si>
  <si>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</si>
  <si>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</si>
  <si>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</si>
  <si>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</si>
  <si>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</si>
  <si>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</si>
  <si>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</si>
  <si>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</si>
  <si>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</si>
  <si>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</si>
  <si>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</si>
  <si>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</si>
  <si>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</si>
  <si>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</si>
  <si>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</si>
  <si>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</si>
  <si>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</si>
  <si>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</si>
  <si>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</si>
  <si>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</si>
  <si>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</si>
  <si>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</si>
  <si>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</si>
  <si>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</si>
  <si>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</si>
  <si>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</si>
  <si>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</si>
  <si>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</si>
  <si>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</si>
  <si>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</si>
  <si>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</si>
  <si>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</si>
  <si>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</si>
  <si>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</si>
  <si>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</si>
  <si>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</si>
  <si>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</si>
  <si>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</si>
  <si>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</si>
  <si>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</si>
  <si>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</si>
  <si>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</si>
  <si>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</si>
  <si>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</si>
  <si>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</si>
  <si>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</si>
  <si>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</si>
  <si>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</si>
  <si>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</si>
  <si>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</si>
  <si>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</si>
  <si>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</si>
  <si>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</si>
  <si>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</si>
  <si>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</si>
  <si>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</si>
  <si>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</si>
  <si>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</si>
  <si>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</si>
  <si>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</si>
  <si>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</si>
  <si>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</si>
  <si>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</si>
  <si>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</si>
  <si>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</si>
  <si>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</si>
  <si>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</si>
  <si>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</si>
  <si>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</si>
  <si>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</si>
  <si>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</si>
  <si>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</si>
  <si>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</si>
  <si>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</si>
  <si>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</si>
  <si>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</si>
  <si>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</si>
  <si>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</si>
  <si>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</si>
  <si>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</si>
  <si>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</si>
  <si>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</si>
  <si>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</si>
  <si>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</si>
  <si>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</si>
  <si>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</si>
  <si>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</si>
  <si>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</si>
  <si>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</si>
  <si>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</si>
  <si>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</si>
  <si>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</si>
  <si>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</si>
  <si>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</si>
  <si>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</si>
  <si>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</si>
  <si>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</si>
  <si>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</si>
  <si>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</si>
  <si>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</si>
  <si>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</si>
  <si>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</si>
  <si>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</si>
  <si>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</si>
  <si>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</si>
  <si>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</si>
  <si>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</si>
  <si>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</si>
  <si>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</si>
  <si>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</si>
  <si>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</si>
  <si>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</si>
  <si>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</si>
  <si>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</si>
  <si>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</si>
  <si>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</si>
  <si>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</si>
  <si>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</si>
  <si>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</si>
  <si>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</si>
  <si>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</si>
  <si>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</si>
  <si>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</si>
  <si>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</si>
  <si>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</si>
  <si>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</si>
  <si>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</si>
  <si>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</si>
  <si>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</si>
  <si>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</si>
  <si>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</si>
  <si>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</si>
  <si>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</si>
  <si>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</si>
  <si>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</si>
  <si>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</si>
  <si>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</si>
  <si>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</si>
  <si>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</si>
  <si>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</si>
  <si>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</si>
  <si>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</si>
  <si>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</si>
  <si>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</si>
  <si>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</si>
  <si>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</si>
  <si>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</si>
  <si>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</si>
  <si>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</si>
  <si>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</si>
  <si>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</si>
  <si>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</si>
  <si>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</si>
  <si>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</si>
  <si>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</si>
  <si>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</si>
  <si>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</si>
  <si>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</si>
  <si>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</si>
  <si>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</si>
  <si>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</si>
  <si>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</si>
  <si>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</si>
  <si>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</si>
  <si>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</si>
  <si>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</si>
  <si>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</si>
  <si>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</si>
  <si>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</si>
  <si>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</si>
  <si>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</si>
  <si>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</si>
  <si>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</si>
  <si>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</si>
  <si>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</si>
  <si>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</si>
  <si>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</si>
  <si>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</si>
  <si>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</si>
  <si>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</si>
  <si>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</si>
  <si>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</si>
  <si>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</si>
  <si>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</si>
  <si>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</si>
  <si>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</si>
  <si>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</si>
  <si>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</si>
  <si>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</si>
  <si>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</si>
  <si>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</si>
  <si>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</si>
  <si>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</si>
  <si>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</si>
  <si>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</si>
  <si>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</si>
  <si>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</si>
  <si>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</si>
  <si>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</si>
  <si>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</si>
  <si>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</si>
  <si>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</si>
  <si>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</si>
  <si>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</si>
  <si>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</si>
  <si>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</si>
  <si>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</si>
  <si>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</si>
  <si>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</si>
  <si>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</si>
  <si>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</si>
  <si>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</si>
  <si>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</si>
  <si>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</si>
  <si>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</si>
  <si>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</si>
  <si>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</si>
  <si>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</si>
  <si>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</si>
  <si>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</si>
  <si>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</si>
  <si>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</si>
  <si>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</si>
  <si>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</si>
  <si>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</si>
  <si>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</si>
  <si>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</si>
  <si>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</si>
  <si>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</si>
  <si>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</si>
  <si>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</si>
  <si>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</si>
  <si>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</si>
  <si>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</si>
  <si>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</si>
  <si>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</si>
  <si>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</si>
  <si>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</si>
  <si>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</si>
  <si>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</si>
  <si>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</si>
  <si>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</si>
  <si>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</si>
  <si>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</si>
  <si>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</si>
  <si>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</si>
  <si>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</si>
  <si>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</si>
  <si>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</si>
  <si>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</si>
  <si>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</si>
  <si>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</si>
  <si>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</si>
  <si>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</si>
  <si>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</si>
  <si>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</si>
  <si>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</si>
  <si>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</si>
  <si>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</si>
  <si>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</si>
  <si>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</si>
  <si>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</si>
  <si>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</si>
  <si>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</si>
  <si>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</si>
  <si>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</si>
  <si>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</si>
  <si>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</si>
  <si>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</si>
  <si>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</si>
  <si>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</si>
  <si>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</si>
  <si>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</si>
  <si>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</si>
  <si>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</si>
  <si>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</si>
  <si>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</si>
  <si>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</si>
  <si>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</si>
  <si>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</si>
  <si>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</si>
  <si>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</si>
  <si>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</si>
  <si>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</si>
  <si>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</si>
  <si>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</si>
  <si>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</si>
  <si>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</si>
  <si>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</si>
  <si>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</si>
  <si>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</si>
  <si>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</si>
  <si>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</si>
  <si>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</si>
  <si>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</si>
  <si>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</si>
  <si>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</si>
  <si>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</si>
  <si>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</si>
  <si>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</si>
  <si>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</si>
  <si>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</si>
  <si>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</si>
  <si>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</si>
  <si>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</si>
  <si>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</si>
  <si>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</si>
  <si>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</si>
  <si>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</si>
  <si>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</si>
  <si>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</si>
  <si>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</si>
  <si>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</si>
  <si>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</si>
  <si>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</si>
  <si>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</si>
  <si>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</si>
  <si>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</si>
  <si>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</si>
  <si>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</si>
  <si>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</si>
  <si>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</si>
  <si>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</si>
  <si>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</si>
  <si>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</si>
  <si>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</si>
  <si>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</si>
  <si>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</si>
  <si>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</si>
  <si>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</si>
  <si>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</si>
  <si>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</si>
  <si>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</si>
  <si>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</si>
  <si>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</si>
  <si>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</si>
  <si>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</si>
  <si>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</si>
  <si>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</si>
  <si>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</si>
  <si>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</si>
  <si>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</si>
  <si>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</si>
  <si>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</si>
  <si>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</si>
  <si>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</si>
  <si>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</si>
  <si>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</si>
  <si>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</si>
  <si>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</si>
  <si>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</si>
  <si>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</si>
  <si>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</si>
  <si>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</si>
  <si>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</si>
  <si>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</si>
  <si>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</si>
  <si>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</si>
  <si>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</si>
  <si>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</si>
  <si>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</si>
  <si>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</si>
  <si>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</si>
  <si>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</si>
  <si>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</si>
  <si>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</si>
  <si>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</si>
  <si>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</si>
  <si>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</si>
  <si>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</si>
  <si>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</si>
  <si>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</si>
  <si>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</si>
  <si>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</si>
  <si>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</si>
  <si>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</si>
  <si>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</si>
  <si>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</si>
  <si>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</si>
  <si>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</si>
  <si>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</si>
  <si>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</si>
  <si>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</si>
  <si>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</si>
  <si>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</si>
  <si>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</si>
  <si>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</si>
  <si>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</si>
  <si>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</si>
  <si>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</si>
  <si>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</si>
  <si>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</si>
  <si>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</si>
  <si>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</si>
  <si>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</si>
  <si>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</si>
  <si>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</si>
  <si>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</si>
  <si>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</si>
  <si>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</si>
  <si>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</si>
  <si>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</si>
  <si>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</si>
  <si>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</si>
  <si>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</si>
  <si>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</si>
  <si>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</si>
  <si>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</si>
  <si>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</si>
  <si>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</si>
  <si>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</si>
  <si>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</si>
  <si>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</si>
  <si>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</si>
  <si>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</si>
  <si>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</si>
  <si>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</si>
  <si>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</si>
  <si>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</si>
  <si>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</si>
  <si>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</si>
  <si>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</si>
  <si>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</si>
  <si>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</si>
  <si>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</si>
  <si>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</si>
  <si>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</si>
  <si>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</si>
  <si>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</si>
  <si>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</si>
  <si>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</si>
  <si>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</si>
  <si>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</si>
  <si>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</si>
  <si>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</si>
  <si>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</si>
  <si>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</si>
  <si>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</si>
  <si>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</si>
  <si>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</si>
  <si>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</si>
  <si>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</si>
  <si>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</si>
  <si>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</si>
  <si>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</si>
  <si>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</si>
  <si>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</si>
  <si>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</si>
  <si>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</si>
  <si>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</si>
  <si>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</si>
  <si>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</si>
  <si>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</si>
  <si>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</si>
  <si>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</si>
  <si>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</si>
  <si>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</si>
  <si>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</si>
  <si>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</si>
  <si>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</si>
  <si>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</si>
  <si>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</si>
  <si>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</si>
  <si>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</si>
  <si>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</si>
  <si>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</si>
  <si>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</si>
  <si>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</si>
  <si>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</si>
  <si>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</si>
  <si>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</si>
  <si>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</si>
  <si>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</si>
  <si>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</si>
  <si>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</si>
  <si>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</si>
  <si>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</si>
  <si>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</si>
  <si>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</si>
  <si>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</si>
  <si>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</si>
  <si>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</si>
  <si>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</si>
  <si>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</si>
  <si>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</si>
  <si>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</si>
  <si>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</si>
  <si>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</si>
  <si>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</si>
  <si>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</si>
  <si>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</si>
  <si>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</si>
  <si>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</si>
  <si>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</si>
  <si>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</si>
  <si>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</si>
  <si>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</si>
  <si>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</si>
  <si>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</si>
  <si>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</si>
  <si>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</si>
  <si>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</si>
  <si>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</si>
  <si>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</si>
  <si>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</si>
  <si>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</si>
  <si>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</si>
  <si>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</si>
  <si>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</si>
  <si>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</si>
  <si>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</si>
  <si>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</si>
  <si>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</si>
  <si>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</si>
  <si>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</si>
  <si>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</si>
  <si>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</si>
  <si>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</si>
  <si>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</si>
  <si>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</si>
  <si>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</si>
  <si>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</si>
  <si>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</si>
  <si>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</si>
  <si>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</si>
  <si>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</si>
  <si>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</si>
  <si>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</si>
  <si>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</si>
  <si>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</si>
  <si>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</si>
  <si>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</si>
  <si>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</si>
  <si>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</si>
  <si>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</si>
  <si>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</si>
  <si>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</si>
  <si>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</si>
  <si>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</si>
  <si>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</si>
  <si>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</si>
  <si>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</si>
  <si>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</si>
  <si>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</si>
  <si>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</si>
  <si>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</si>
  <si>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</si>
  <si>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</si>
  <si>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</si>
  <si>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</si>
  <si>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</si>
  <si>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</si>
  <si>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</si>
  <si>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</si>
  <si>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</si>
  <si>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</si>
  <si>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</si>
  <si>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</si>
  <si>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</si>
  <si>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</si>
  <si>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</si>
  <si>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</si>
  <si>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</si>
  <si>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</si>
  <si>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</si>
  <si>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</si>
  <si>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</si>
  <si>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</si>
  <si>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</si>
  <si>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</si>
  <si>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</si>
  <si>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</si>
  <si>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</si>
  <si>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</si>
  <si>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</si>
  <si>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</si>
  <si>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</si>
  <si>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</si>
  <si>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</si>
  <si>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</si>
  <si>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</si>
  <si>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</si>
  <si>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</si>
  <si>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</si>
  <si>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</si>
  <si>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</si>
  <si>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</si>
  <si>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</si>
  <si>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</si>
  <si>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</si>
  <si>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</si>
  <si>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</si>
  <si>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</si>
  <si>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</si>
  <si>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</si>
  <si>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</si>
  <si>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</si>
  <si>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</si>
  <si>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</si>
  <si>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</si>
  <si>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</si>
  <si>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</si>
  <si>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</si>
  <si>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</si>
  <si>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</si>
  <si>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</si>
  <si>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</si>
  <si>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</si>
  <si>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</si>
  <si>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</si>
  <si>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</si>
  <si>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</si>
  <si>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</si>
  <si>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</si>
  <si>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</si>
  <si>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</si>
  <si>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</si>
  <si>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</si>
  <si>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</si>
  <si>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</si>
  <si>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</si>
  <si>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</si>
  <si>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</si>
  <si>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</si>
  <si>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</si>
  <si>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</si>
  <si>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</si>
  <si>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</si>
  <si>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</si>
  <si>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</si>
  <si>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</si>
  <si>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</si>
  <si>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</si>
  <si>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</si>
  <si>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</si>
  <si>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</si>
  <si>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</si>
  <si>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</si>
  <si>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</si>
  <si>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</si>
  <si>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</si>
  <si>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</si>
  <si>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</si>
  <si>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</si>
  <si>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</si>
  <si>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</si>
  <si>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</si>
  <si>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</si>
  <si>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</si>
  <si>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</si>
  <si>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</si>
  <si>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</si>
  <si>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</si>
  <si>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</si>
  <si>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</si>
  <si>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</si>
  <si>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</si>
  <si>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</si>
  <si>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</si>
  <si>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</si>
  <si>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</si>
  <si>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</si>
  <si>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</si>
  <si>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</si>
  <si>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</si>
  <si>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</si>
  <si>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</si>
  <si>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</si>
  <si>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</si>
  <si>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</si>
  <si>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</si>
  <si>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</si>
  <si>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</si>
  <si>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</si>
  <si>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</si>
  <si>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</si>
  <si>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</si>
  <si>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</si>
  <si>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</si>
  <si>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</si>
  <si>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</si>
  <si>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</si>
  <si>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</si>
  <si>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</si>
  <si>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</si>
  <si>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</si>
  <si>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</si>
  <si>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</si>
  <si>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</si>
  <si>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</si>
  <si>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</si>
  <si>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</si>
  <si>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</si>
  <si>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</si>
  <si>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</si>
  <si>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</si>
  <si>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</si>
  <si>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</si>
  <si>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</si>
  <si>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</si>
  <si>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</si>
  <si>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</si>
  <si>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</si>
  <si>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</si>
  <si>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</si>
  <si>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</si>
  <si>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</si>
  <si>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</si>
  <si>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</si>
  <si>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</si>
  <si>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</si>
  <si>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</si>
  <si>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</si>
  <si>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</si>
  <si>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</si>
  <si>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</si>
  <si>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</si>
  <si>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</si>
  <si>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</si>
  <si>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</si>
  <si>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</si>
  <si>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</si>
  <si>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</si>
  <si>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</si>
  <si>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</si>
  <si>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</si>
  <si>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</si>
  <si>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</si>
  <si>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</si>
  <si>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</si>
  <si>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</si>
  <si>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</si>
  <si>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</si>
  <si>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</si>
  <si>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</si>
  <si>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</si>
  <si>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</si>
  <si>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</si>
  <si>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</si>
  <si>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</si>
  <si>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</si>
  <si>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</si>
  <si>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</si>
  <si>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</si>
  <si>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</si>
  <si>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</si>
  <si>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</si>
  <si>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</si>
  <si>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</si>
  <si>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</si>
  <si>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</si>
  <si>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</si>
  <si>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</si>
  <si>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</si>
  <si>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</si>
  <si>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</si>
  <si>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</si>
  <si>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</si>
  <si>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</si>
  <si>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</si>
  <si>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</si>
  <si>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</si>
  <si>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</si>
  <si>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</si>
  <si>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</si>
  <si>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</si>
  <si>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</si>
  <si>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</si>
  <si>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</si>
  <si>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</si>
  <si>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</si>
  <si>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</si>
  <si>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</si>
  <si>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</si>
  <si>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</si>
  <si>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</si>
  <si>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</si>
  <si>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</si>
  <si>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</si>
  <si>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</si>
  <si>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</si>
  <si>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</si>
  <si>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</si>
  <si>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</si>
  <si>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</si>
  <si>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</si>
  <si>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</si>
  <si>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</si>
  <si>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</si>
  <si>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</si>
  <si>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</si>
  <si>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</si>
  <si>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</si>
  <si>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</si>
  <si>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</si>
  <si>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</si>
  <si>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</si>
  <si>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</si>
  <si>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</si>
  <si>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</si>
  <si>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</si>
  <si>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</si>
  <si>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</si>
  <si>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</si>
  <si>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</si>
  <si>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</si>
  <si>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</si>
  <si>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</si>
  <si>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</si>
  <si>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</si>
  <si>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</si>
  <si>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</si>
  <si>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</si>
  <si>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</si>
  <si>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</si>
  <si>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</si>
  <si>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</si>
  <si>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</si>
  <si>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</si>
  <si>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</si>
  <si>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</si>
  <si>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</si>
  <si>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</si>
  <si>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</si>
  <si>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</si>
  <si>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</si>
  <si>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</si>
  <si>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</si>
  <si>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</si>
  <si>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</si>
  <si>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</si>
  <si>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</si>
  <si>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</si>
  <si>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</si>
  <si>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</si>
  <si>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</si>
  <si>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</si>
  <si>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</si>
  <si>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</si>
  <si>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</si>
  <si>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</si>
  <si>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</si>
  <si>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</si>
  <si>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</si>
  <si>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</si>
  <si>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</si>
  <si>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</si>
  <si>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</si>
  <si>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</si>
  <si>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</si>
  <si>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</si>
  <si>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</si>
  <si>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</si>
  <si>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</si>
  <si>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</si>
  <si>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</si>
  <si>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</si>
  <si>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</si>
  <si>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</si>
  <si>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</si>
  <si>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</si>
  <si>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</si>
  <si>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</si>
  <si>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</si>
  <si>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</si>
  <si>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</si>
  <si>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</si>
  <si>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</si>
  <si>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</si>
  <si>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</si>
  <si>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</si>
  <si>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</si>
  <si>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</si>
  <si>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</si>
  <si>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</si>
  <si>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</si>
  <si>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</si>
  <si>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</si>
  <si>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</si>
  <si>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</si>
  <si>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</si>
  <si>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</si>
  <si>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</si>
  <si>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</si>
  <si>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</si>
  <si>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</si>
  <si>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</si>
  <si>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</si>
  <si>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</si>
  <si>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</si>
  <si>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</si>
  <si>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</si>
  <si>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</si>
  <si>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</si>
  <si>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</si>
  <si>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</si>
  <si>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</si>
  <si>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</si>
  <si>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</si>
  <si>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</si>
  <si>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</si>
  <si>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</si>
  <si>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</si>
  <si>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</si>
  <si>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</si>
  <si>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</si>
  <si>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</si>
  <si>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</si>
  <si>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</si>
  <si>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</si>
  <si>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</si>
  <si>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</si>
  <si>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</si>
  <si>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</si>
  <si>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</si>
  <si>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</si>
  <si>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</si>
  <si>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</si>
  <si>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</si>
  <si>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</si>
  <si>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</si>
  <si>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</si>
  <si>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</si>
  <si>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</si>
  <si>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</si>
  <si>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</si>
  <si>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</si>
  <si>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</si>
  <si>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</si>
  <si>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</si>
  <si>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</si>
  <si>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</si>
  <si>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</si>
  <si>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</si>
  <si>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</si>
  <si>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</si>
  <si>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</si>
  <si>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</si>
  <si>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</si>
  <si>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</si>
  <si>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</si>
  <si>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</si>
  <si>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</si>
  <si>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</si>
  <si>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</si>
  <si>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</si>
  <si>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</si>
  <si>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</si>
  <si>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</si>
  <si>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</si>
  <si>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</si>
  <si>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</si>
  <si>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</si>
  <si>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</si>
  <si>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</si>
  <si>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</si>
  <si>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</si>
  <si>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</si>
  <si>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</si>
  <si>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</si>
  <si>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</si>
  <si>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</si>
  <si>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</si>
  <si>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</si>
  <si>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</si>
  <si>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</si>
  <si>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</si>
  <si>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</si>
  <si>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</si>
  <si>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</si>
  <si>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</si>
  <si>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</si>
  <si>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</si>
  <si>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</si>
  <si>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</si>
  <si>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</si>
  <si>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</si>
  <si>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</si>
  <si>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</si>
  <si>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</si>
  <si>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</si>
  <si>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</si>
  <si>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</si>
  <si>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</si>
  <si>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</si>
  <si>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</si>
  <si>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</si>
  <si>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</si>
  <si>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</si>
  <si>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</si>
  <si>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</si>
  <si>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</si>
  <si>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</si>
  <si>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</si>
  <si>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</si>
  <si>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</si>
  <si>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</si>
  <si>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</si>
  <si>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</si>
  <si>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</si>
  <si>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</si>
  <si>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</si>
  <si>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</si>
  <si>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</si>
  <si>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</si>
  <si>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</si>
  <si>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</si>
  <si>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</si>
  <si>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</si>
  <si>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</si>
  <si>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</si>
  <si>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</si>
  <si>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</si>
  <si>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</si>
  <si>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</si>
  <si>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</si>
  <si>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</si>
  <si>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</si>
  <si>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</si>
  <si>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</si>
  <si>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</si>
  <si>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</si>
  <si>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</si>
  <si>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</si>
  <si>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</si>
  <si>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</si>
  <si>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</si>
  <si>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</si>
  <si>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</si>
  <si>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</si>
  <si>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</si>
  <si>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</si>
  <si>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</si>
  <si>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</si>
  <si>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</si>
  <si>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</si>
  <si>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</si>
  <si>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</si>
  <si>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</si>
  <si>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</si>
  <si>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</si>
  <si>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</si>
  <si>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</si>
  <si>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</si>
  <si>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</si>
  <si>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</si>
  <si>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</si>
  <si>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</si>
  <si>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</si>
  <si>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</si>
  <si>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</si>
  <si>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</si>
  <si>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</si>
  <si>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</si>
  <si>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</si>
  <si>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</si>
  <si>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</si>
  <si>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</si>
  <si>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</si>
  <si>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</si>
  <si>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</si>
  <si>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</si>
  <si>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</si>
  <si>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</si>
  <si>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</si>
  <si>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</si>
  <si>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</si>
  <si>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</si>
  <si>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</si>
  <si>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</si>
  <si>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</si>
  <si>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</si>
  <si>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</si>
  <si>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</si>
  <si>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</si>
  <si>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</si>
  <si>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</si>
  <si>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</si>
  <si>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</si>
  <si>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</si>
  <si>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</si>
  <si>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</si>
  <si>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</si>
  <si>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</si>
  <si>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</si>
  <si>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</si>
  <si>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</si>
  <si>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</si>
  <si>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</si>
  <si>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</si>
  <si>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</si>
  <si>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</si>
  <si>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</si>
  <si>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</si>
  <si>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</si>
  <si>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</si>
  <si>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</si>
  <si>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</si>
  <si>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</si>
  <si>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</si>
  <si>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</si>
  <si>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</si>
  <si>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</si>
  <si>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</si>
  <si>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</si>
  <si>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</si>
  <si>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</si>
  <si>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</si>
  <si>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</si>
  <si>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</si>
  <si>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</si>
  <si>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</si>
  <si>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</si>
  <si>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</si>
  <si>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</si>
  <si>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</si>
  <si>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</si>
  <si>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</si>
  <si>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</si>
  <si>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</si>
  <si>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</si>
  <si>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</si>
  <si>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</si>
  <si>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</si>
  <si>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</si>
  <si>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</si>
  <si>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</si>
  <si>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</si>
  <si>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</si>
  <si>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</si>
  <si>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</si>
  <si>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</si>
  <si>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</si>
  <si>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</si>
  <si>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</si>
  <si>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</si>
  <si>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</si>
  <si>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</si>
  <si>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</si>
  <si>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</si>
  <si>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</si>
  <si>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</si>
  <si>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</si>
  <si>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</si>
  <si>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</si>
  <si>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</si>
  <si>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</si>
  <si>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</si>
  <si>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</si>
  <si>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</si>
  <si>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</si>
  <si>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</si>
  <si>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</si>
  <si>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</si>
  <si>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</si>
  <si>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</si>
  <si>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</si>
  <si>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</si>
  <si>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</si>
  <si>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</si>
  <si>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</si>
  <si>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</si>
  <si>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</si>
  <si>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</si>
  <si>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</si>
  <si>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</si>
  <si>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</si>
  <si>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</si>
  <si>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</si>
  <si>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</si>
  <si>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</si>
  <si>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</si>
  <si>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</si>
  <si>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</si>
  <si>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</si>
  <si>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</si>
  <si>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</si>
  <si>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</si>
  <si>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</si>
  <si>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</si>
  <si>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</si>
  <si>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</si>
  <si>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</si>
  <si>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</si>
  <si>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</si>
  <si>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</si>
  <si>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</si>
  <si>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</si>
  <si>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</si>
  <si>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</si>
  <si>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</si>
  <si>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</si>
  <si>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</si>
  <si>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</si>
  <si>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</si>
  <si>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</si>
  <si>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</si>
  <si>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</si>
  <si>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</si>
  <si>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</si>
  <si>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</si>
  <si>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</si>
  <si>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</si>
  <si>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</si>
  <si>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</si>
  <si>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</si>
  <si>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</si>
  <si>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</si>
  <si>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</si>
  <si>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</si>
  <si>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</si>
  <si>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</si>
  <si>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</si>
  <si>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</si>
  <si>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</si>
  <si>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</si>
  <si>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</si>
  <si>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</si>
  <si>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</si>
  <si>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</si>
  <si>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</si>
  <si>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</si>
  <si>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</si>
  <si>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</si>
  <si>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</si>
  <si>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</si>
  <si>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</si>
  <si>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</si>
  <si>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</si>
  <si>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</si>
  <si>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</si>
  <si>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</si>
  <si>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</si>
  <si>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</si>
  <si>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</si>
  <si>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</si>
  <si>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</si>
  <si>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</si>
  <si>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</si>
  <si>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</si>
  <si>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</si>
  <si>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</si>
  <si>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</si>
  <si>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</si>
  <si>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</si>
  <si>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</si>
  <si>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</si>
  <si>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</si>
  <si>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</si>
  <si>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</si>
  <si>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</si>
  <si>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</si>
  <si>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</si>
  <si>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</si>
  <si>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</si>
  <si>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</si>
  <si>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</si>
  <si>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</si>
  <si>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</si>
  <si>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</si>
  <si>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</si>
  <si>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</si>
  <si>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</si>
  <si>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</si>
  <si>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</si>
  <si>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</si>
  <si>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</si>
  <si>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</si>
  <si>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</si>
  <si>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</si>
  <si>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</si>
  <si>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</si>
  <si>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</si>
  <si>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</si>
  <si>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</si>
  <si>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</si>
  <si>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</si>
  <si>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</si>
  <si>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</si>
  <si>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</si>
  <si>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</si>
  <si>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</si>
  <si>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</si>
  <si>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</si>
  <si>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</si>
  <si>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</si>
  <si>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</si>
  <si>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</si>
  <si>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</si>
  <si>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</si>
  <si>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</si>
  <si>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</si>
  <si>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</si>
  <si>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</si>
  <si>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</si>
  <si>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</si>
  <si>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</si>
  <si>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</si>
  <si>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</si>
  <si>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</si>
  <si>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</si>
  <si>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</si>
  <si>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</si>
  <si>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</si>
  <si>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</si>
  <si>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</si>
  <si>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</si>
  <si>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</si>
  <si>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</si>
  <si>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</si>
  <si>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</si>
  <si>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</si>
  <si>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</si>
  <si>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</si>
  <si>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</si>
  <si>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</si>
  <si>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</si>
  <si>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</si>
  <si>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</si>
  <si>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</si>
  <si>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</si>
  <si>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</si>
  <si>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</si>
  <si>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</si>
  <si>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</si>
  <si>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</si>
  <si>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</si>
  <si>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</si>
  <si>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</si>
  <si>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</si>
  <si>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</si>
  <si>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</si>
  <si>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</si>
  <si>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</si>
  <si>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</si>
  <si>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</si>
  <si>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</si>
  <si>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</si>
  <si>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</si>
  <si>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</si>
  <si>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</si>
  <si>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</si>
  <si>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</si>
  <si>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</si>
  <si>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</si>
  <si>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</si>
  <si>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</si>
  <si>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</si>
  <si>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</si>
  <si>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</si>
  <si>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</si>
  <si>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</si>
  <si>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</si>
  <si>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</si>
  <si>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</si>
  <si>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</si>
  <si>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</si>
  <si>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</si>
  <si>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</si>
  <si>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</si>
  <si>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</si>
  <si>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</si>
  <si>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</si>
  <si>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</si>
  <si>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</si>
  <si>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</si>
  <si>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</si>
  <si>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</si>
  <si>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</si>
  <si>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</si>
  <si>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</si>
  <si>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</si>
  <si>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</si>
  <si>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</si>
  <si>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</si>
  <si>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</si>
  <si>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</si>
  <si>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</si>
  <si>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</si>
  <si>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</si>
  <si>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</si>
  <si>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</si>
  <si>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</si>
  <si>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</si>
  <si>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</si>
  <si>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</si>
  <si>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</si>
  <si>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</si>
  <si>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</si>
  <si>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</si>
  <si>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</si>
  <si>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</si>
  <si>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</si>
  <si>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</si>
  <si>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</si>
  <si>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</si>
  <si>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</si>
  <si>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</si>
  <si>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</si>
  <si>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</si>
  <si>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</si>
  <si>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</si>
  <si>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</si>
  <si>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</si>
  <si>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</si>
  <si>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</si>
  <si>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</si>
  <si>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</si>
  <si>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</si>
  <si>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</si>
  <si>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</si>
  <si>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</si>
  <si>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</si>
  <si>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</si>
  <si>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</si>
  <si>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</si>
  <si>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</si>
  <si>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</si>
  <si>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</si>
  <si>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</si>
  <si>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</si>
  <si>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</si>
  <si>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</si>
  <si>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</si>
  <si>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</si>
  <si>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</si>
  <si>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</si>
  <si>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</si>
  <si>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</si>
  <si>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</si>
  <si>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</si>
  <si>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</si>
  <si>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</si>
  <si>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</si>
  <si>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</si>
  <si>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</si>
  <si>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</si>
  <si>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</si>
  <si>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</si>
  <si>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</si>
  <si>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</si>
  <si>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</si>
  <si>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</si>
  <si>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</si>
  <si>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</si>
  <si>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</si>
  <si>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</si>
  <si>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</si>
  <si>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</si>
  <si>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</si>
  <si>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</si>
  <si>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</si>
  <si>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</si>
  <si>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</si>
  <si>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</si>
  <si>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</si>
  <si>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</si>
  <si>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</si>
  <si>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</si>
  <si>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</si>
  <si>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</si>
  <si>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</si>
  <si>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</si>
  <si>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</si>
  <si>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</si>
  <si>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</si>
  <si>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</si>
  <si>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</si>
  <si>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</si>
  <si>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</si>
  <si>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</si>
  <si>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</si>
  <si>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</si>
  <si>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</si>
  <si>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</si>
  <si>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</si>
  <si>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</si>
  <si>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</si>
  <si>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</si>
  <si>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</si>
  <si>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</si>
  <si>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</si>
  <si>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</si>
  <si>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</si>
  <si>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</si>
  <si>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</si>
  <si>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</si>
  <si>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</si>
  <si>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</si>
  <si>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</si>
  <si>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</si>
  <si>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</si>
  <si>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</si>
  <si>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</si>
  <si>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</si>
  <si>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</si>
  <si>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</si>
  <si>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</si>
  <si>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</si>
  <si>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</si>
  <si>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</si>
  <si>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</si>
  <si>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</si>
  <si>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</si>
  <si>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</si>
  <si>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</si>
  <si>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</si>
  <si>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</si>
  <si>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</si>
  <si>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</si>
  <si>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</si>
  <si>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</si>
  <si>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</si>
  <si>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</si>
  <si>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</si>
  <si>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</si>
  <si>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</si>
  <si>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</si>
  <si>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</si>
  <si>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</si>
  <si>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</si>
  <si>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</si>
  <si>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</si>
  <si>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</si>
  <si>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</si>
  <si>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</si>
  <si>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</si>
  <si>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</si>
  <si>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</si>
  <si>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</si>
  <si>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</si>
  <si>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</si>
  <si>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</si>
  <si>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</si>
  <si>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</si>
  <si>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</si>
  <si>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</si>
  <si>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</si>
  <si>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</si>
  <si>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</si>
  <si>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</si>
  <si>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</si>
  <si>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</si>
  <si>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</si>
  <si>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</si>
  <si>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</si>
  <si>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</si>
  <si>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</si>
  <si>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</si>
  <si>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</si>
  <si>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</si>
  <si>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</si>
  <si>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</si>
  <si>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</si>
  <si>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</si>
  <si>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</si>
  <si>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</si>
  <si>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</si>
  <si>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</si>
  <si>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</si>
  <si>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</si>
  <si>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</si>
  <si>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</si>
  <si>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</si>
  <si>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</si>
  <si>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</si>
  <si>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</si>
  <si>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</si>
  <si>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</si>
  <si>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</si>
  <si>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</si>
  <si>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</si>
  <si>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</si>
  <si>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</si>
  <si>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</si>
  <si>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</si>
  <si>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</si>
  <si>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</si>
  <si>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</si>
  <si>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</si>
  <si>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</si>
  <si>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</si>
  <si>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</si>
  <si>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</si>
  <si>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</si>
  <si>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</si>
  <si>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</si>
  <si>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</si>
  <si>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</si>
  <si>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</si>
  <si>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</si>
  <si>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</si>
  <si>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</si>
  <si>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</si>
  <si>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</si>
  <si>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</si>
  <si>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</si>
  <si>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</si>
  <si>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</si>
  <si>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</si>
  <si>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</si>
  <si>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</si>
  <si>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</si>
  <si>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</si>
  <si>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</si>
  <si>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</si>
  <si>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</si>
  <si>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</si>
  <si>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</si>
  <si>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</si>
  <si>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</si>
  <si>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</si>
  <si>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</si>
  <si>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</si>
  <si>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</si>
  <si>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</si>
  <si>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</si>
  <si>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</si>
  <si>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</si>
  <si>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</si>
  <si>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</si>
  <si>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</si>
  <si>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</si>
  <si>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</si>
  <si>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</si>
  <si>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</si>
  <si>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</si>
  <si>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</si>
  <si>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</si>
  <si>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</si>
  <si>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</si>
  <si>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</si>
  <si>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</si>
  <si>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</si>
  <si>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</si>
  <si>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</si>
  <si>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</si>
  <si>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</si>
  <si>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</si>
  <si>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</si>
  <si>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</si>
  <si>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</si>
  <si>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</si>
  <si>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</si>
  <si>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</si>
  <si>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</si>
  <si>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</si>
  <si>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</si>
  <si>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</si>
  <si>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</si>
  <si>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</si>
  <si>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</si>
  <si>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</si>
  <si>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</si>
  <si>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</si>
  <si>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</si>
  <si>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</si>
  <si>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</si>
  <si>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</si>
  <si>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</si>
  <si>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</si>
  <si>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</si>
  <si>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</si>
  <si>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</si>
  <si>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</si>
  <si>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</si>
  <si>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</si>
  <si>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</si>
  <si>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</si>
  <si>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</si>
  <si>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</si>
  <si>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</si>
  <si>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</si>
  <si>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</si>
  <si>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</si>
  <si>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</si>
  <si>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</si>
  <si>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</si>
  <si>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</si>
  <si>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</si>
  <si>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</si>
  <si>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</si>
  <si>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</si>
  <si>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</si>
  <si>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</si>
  <si>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</si>
  <si>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</si>
  <si>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</si>
  <si>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</si>
  <si>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</si>
  <si>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</si>
  <si>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</si>
  <si>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</si>
  <si>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</si>
  <si>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</si>
  <si>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</si>
  <si>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</si>
  <si>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</si>
  <si>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</si>
  <si>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</si>
  <si>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</si>
  <si>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</si>
  <si>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</si>
  <si>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</si>
  <si>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</si>
  <si>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</si>
  <si>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</si>
  <si>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</si>
  <si>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</si>
  <si>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</si>
  <si>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</si>
  <si>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</si>
  <si>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</si>
  <si>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</si>
  <si>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</si>
  <si>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</si>
  <si>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</si>
  <si>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</si>
  <si>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</si>
  <si>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</si>
  <si>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</si>
  <si>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</si>
  <si>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</si>
  <si>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</si>
  <si>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</si>
  <si>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</si>
  <si>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</si>
  <si>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</si>
  <si>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</si>
  <si>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</si>
  <si>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</si>
  <si>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</si>
  <si>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</si>
  <si>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</si>
  <si>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</si>
  <si>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</si>
  <si>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</si>
  <si>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</si>
  <si>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</si>
  <si>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</si>
  <si>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</si>
  <si>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</si>
  <si>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</si>
  <si>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</si>
  <si>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</si>
  <si>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</si>
  <si>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</si>
  <si>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</si>
  <si>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</si>
  <si>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</si>
  <si>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</si>
  <si>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</si>
  <si>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</si>
  <si>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</si>
  <si>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</si>
  <si>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</si>
  <si>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</si>
  <si>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</si>
  <si>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</si>
  <si>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</si>
  <si>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</si>
  <si>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</si>
  <si>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</si>
  <si>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</si>
  <si>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</si>
  <si>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</si>
  <si>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</si>
  <si>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</si>
  <si>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</si>
  <si>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</si>
  <si>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</si>
  <si>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</si>
  <si>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</si>
  <si>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</si>
  <si>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</si>
  <si>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</si>
  <si>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</si>
  <si>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</si>
  <si>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</si>
  <si>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</si>
  <si>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</si>
  <si>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</si>
  <si>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</si>
  <si>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</si>
  <si>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</si>
  <si>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</si>
  <si>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</si>
  <si>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</si>
  <si>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</si>
  <si>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</si>
  <si>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</si>
  <si>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</si>
  <si>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</si>
  <si>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</si>
  <si>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</si>
  <si>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</si>
  <si>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</si>
  <si>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</si>
  <si>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</si>
  <si>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</si>
  <si>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</si>
  <si>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</si>
  <si>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</si>
  <si>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</si>
  <si>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</si>
  <si>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</si>
  <si>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</si>
  <si>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</si>
  <si>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</si>
  <si>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</si>
  <si>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</si>
  <si>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</si>
  <si>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</si>
  <si>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</si>
  <si>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</si>
  <si>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</si>
  <si>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</si>
  <si>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</si>
  <si>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</si>
  <si>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</si>
  <si>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</si>
  <si>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</si>
  <si>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</si>
  <si>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</si>
  <si>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</si>
  <si>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</si>
  <si>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</si>
  <si>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</si>
  <si>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</si>
  <si>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</si>
  <si>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</si>
  <si>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</si>
  <si>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</si>
  <si>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</si>
  <si>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</si>
  <si>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</si>
  <si>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</si>
  <si>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</si>
  <si>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</si>
  <si>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</si>
  <si>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</si>
  <si>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</si>
  <si>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</si>
  <si>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</si>
  <si>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</si>
  <si>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</si>
  <si>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</si>
  <si>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</si>
  <si>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</si>
  <si>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</si>
  <si>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</si>
  <si>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</si>
  <si>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</si>
  <si>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</si>
  <si>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</si>
  <si>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</si>
  <si>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</si>
  <si>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</si>
  <si>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</si>
  <si>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</si>
  <si>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</si>
  <si>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</si>
  <si>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</si>
  <si>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</si>
  <si>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</si>
  <si>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</si>
  <si>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</si>
  <si>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</si>
  <si>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</si>
  <si>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</si>
  <si>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</si>
  <si>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</si>
  <si>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</si>
  <si>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</si>
  <si>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</si>
  <si>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</si>
  <si>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</si>
  <si>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</si>
  <si>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</si>
  <si>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</si>
  <si>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</si>
  <si>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</si>
  <si>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</si>
  <si>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</si>
  <si>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</si>
  <si>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</si>
  <si>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</si>
  <si>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</si>
  <si>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</si>
  <si>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</si>
  <si>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</si>
  <si>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</si>
  <si>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</si>
  <si>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</si>
  <si>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</si>
  <si>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</si>
  <si>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</si>
  <si>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</si>
  <si>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</si>
  <si>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</si>
  <si>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</si>
  <si>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</si>
  <si>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</si>
  <si>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</si>
  <si>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</si>
  <si>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</si>
  <si>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</si>
  <si>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</si>
  <si>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</si>
  <si>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</si>
  <si>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</si>
  <si>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</si>
  <si>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</si>
  <si>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</si>
  <si>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</si>
  <si>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</si>
  <si>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</si>
  <si>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</si>
  <si>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</si>
  <si>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</si>
  <si>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</si>
  <si>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</si>
  <si>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</si>
  <si>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</si>
  <si>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</si>
  <si>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</si>
  <si>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</si>
  <si>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</si>
  <si>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</si>
  <si>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</si>
  <si>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</si>
  <si>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</si>
  <si>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</si>
  <si>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</si>
  <si>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</si>
  <si>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</si>
  <si>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</si>
  <si>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</si>
  <si>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</si>
  <si>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</si>
  <si>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</si>
  <si>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</si>
  <si>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</si>
  <si>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</si>
  <si>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</si>
  <si>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</si>
  <si>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</si>
  <si>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</si>
  <si>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</si>
  <si>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</si>
  <si>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</si>
  <si>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</si>
  <si>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</si>
  <si>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</si>
  <si>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</si>
  <si>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</si>
  <si>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</si>
  <si>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</si>
  <si>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</si>
  <si>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</si>
  <si>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</si>
  <si>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</si>
  <si>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</si>
  <si>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</si>
  <si>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</si>
  <si>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</si>
  <si>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</si>
  <si>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</si>
  <si>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</si>
  <si>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</si>
  <si>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</si>
  <si>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</si>
  <si>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</si>
  <si>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</si>
  <si>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</si>
  <si>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</si>
  <si>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</si>
  <si>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</si>
  <si>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</si>
  <si>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</si>
  <si>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</si>
  <si>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</si>
  <si>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</si>
  <si>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</si>
  <si>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</si>
  <si>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</si>
  <si>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</si>
  <si>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</si>
  <si>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</si>
  <si>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</si>
  <si>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</si>
  <si>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</si>
  <si>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</si>
  <si>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</si>
  <si>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</si>
  <si>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</si>
  <si>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</si>
  <si>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</si>
  <si>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</si>
  <si>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</si>
  <si>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</si>
  <si>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</si>
  <si>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</si>
  <si>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</si>
  <si>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</si>
  <si>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</si>
  <si>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</si>
  <si>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</si>
  <si>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</si>
  <si>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</si>
  <si>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</si>
  <si>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</si>
  <si>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</si>
  <si>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</si>
  <si>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</si>
  <si>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</si>
  <si>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</si>
  <si>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</si>
  <si>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</si>
  <si>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</si>
  <si>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</si>
  <si>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</si>
  <si>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</si>
  <si>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</si>
  <si>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</si>
  <si>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</si>
  <si>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</si>
  <si>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</si>
  <si>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</si>
  <si>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</si>
  <si>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</si>
  <si>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</si>
  <si>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</si>
  <si>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</si>
  <si>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</si>
  <si>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</si>
  <si>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</si>
  <si>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</si>
  <si>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</si>
  <si>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</si>
  <si>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</si>
  <si>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</si>
  <si>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</si>
  <si>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</si>
  <si>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</si>
  <si>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</si>
  <si>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</si>
  <si>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</si>
  <si>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</si>
  <si>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</si>
  <si>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</si>
  <si>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</si>
  <si>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</si>
  <si>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</si>
  <si>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</si>
  <si>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</si>
  <si>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</si>
  <si>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</si>
  <si>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</si>
  <si>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</si>
  <si>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</si>
  <si>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</si>
  <si>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</si>
  <si>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</si>
  <si>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</si>
  <si>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</si>
  <si>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</si>
  <si>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</si>
  <si>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</si>
  <si>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</si>
  <si>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</si>
  <si>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</si>
  <si>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</si>
  <si>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</si>
  <si>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</si>
  <si>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</si>
  <si>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</si>
  <si>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</si>
  <si>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</si>
  <si>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</si>
  <si>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</si>
  <si>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</si>
  <si>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</si>
  <si>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</si>
  <si>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</si>
  <si>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</si>
  <si>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</si>
  <si>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</si>
  <si>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</si>
  <si>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</si>
  <si>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</si>
  <si>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</si>
  <si>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</si>
  <si>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</si>
  <si>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</si>
  <si>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</si>
  <si>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</si>
  <si>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</si>
  <si>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</si>
  <si>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</si>
  <si>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</si>
  <si>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</si>
  <si>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</si>
  <si>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</si>
  <si>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</si>
  <si>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</si>
  <si>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</si>
  <si>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</si>
  <si>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</si>
  <si>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</si>
  <si>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</si>
  <si>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</si>
  <si>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</si>
  <si>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</si>
  <si>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</si>
  <si>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</si>
  <si>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</si>
  <si>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</si>
  <si>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</si>
  <si>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</si>
  <si>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</si>
  <si>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</si>
  <si>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</si>
  <si>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</si>
  <si>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</si>
  <si>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</si>
  <si>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</si>
  <si>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</si>
  <si>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</si>
  <si>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</si>
  <si>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</si>
  <si>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</si>
  <si>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</si>
  <si>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</si>
  <si>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</si>
  <si>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</si>
  <si>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</si>
  <si>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</si>
  <si>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</si>
  <si>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</si>
  <si>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</si>
  <si>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</si>
  <si>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</si>
  <si>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</si>
  <si>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</si>
  <si>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</si>
  <si>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</si>
  <si>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</si>
  <si>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</si>
  <si>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</si>
  <si>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</si>
  <si>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</si>
  <si>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</si>
  <si>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</si>
  <si>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</si>
  <si>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</si>
  <si>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</si>
  <si>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</si>
  <si>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</si>
  <si>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</si>
  <si>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</si>
  <si>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</si>
  <si>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</si>
  <si>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</si>
  <si>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</si>
  <si>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</si>
  <si>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</si>
  <si>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</si>
  <si>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</si>
  <si>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</si>
  <si>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</si>
  <si>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</si>
  <si>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</si>
  <si>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</si>
  <si>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</si>
  <si>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</si>
  <si>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</si>
  <si>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</si>
  <si>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</si>
  <si>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</si>
  <si>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</si>
  <si>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</si>
  <si>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</si>
  <si>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</si>
  <si>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</si>
  <si>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</si>
  <si>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</si>
  <si>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</si>
  <si>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</si>
  <si>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</si>
  <si>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</si>
  <si>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</si>
  <si>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</si>
  <si>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</si>
  <si>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</si>
  <si>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</si>
  <si>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</si>
  <si>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</si>
  <si>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</si>
  <si>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</si>
  <si>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</si>
  <si>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</si>
  <si>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</si>
  <si>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</si>
  <si>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</si>
  <si>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</si>
  <si>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</si>
  <si>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</si>
  <si>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</si>
  <si>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</si>
  <si>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</si>
  <si>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</si>
  <si>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</si>
  <si>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</si>
  <si>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</si>
  <si>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</si>
  <si>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</si>
  <si>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</si>
  <si>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</si>
  <si>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</si>
  <si>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</si>
  <si>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</si>
  <si>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</si>
  <si>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</si>
  <si>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</si>
  <si>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</si>
  <si>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</si>
  <si>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</si>
  <si>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</si>
  <si>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</si>
  <si>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</si>
  <si>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</si>
  <si>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</si>
  <si>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</si>
  <si>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</si>
  <si>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</si>
  <si>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</si>
  <si>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</si>
  <si>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</si>
  <si>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</si>
  <si>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</si>
  <si>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</si>
  <si>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</si>
  <si>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</si>
  <si>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</si>
  <si>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</si>
  <si>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</si>
  <si>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</si>
  <si>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</si>
  <si>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</si>
  <si>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</si>
  <si>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</si>
  <si>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</si>
  <si>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</si>
  <si>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</si>
  <si>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</si>
  <si>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</si>
  <si>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</si>
  <si>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</si>
  <si>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</si>
  <si>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</si>
  <si>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</si>
  <si>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</si>
  <si>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</si>
  <si>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</si>
  <si>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</si>
  <si>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</si>
  <si>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</si>
  <si>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</si>
  <si>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</si>
  <si>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</si>
  <si>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</si>
  <si>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</si>
  <si>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</si>
  <si>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</si>
  <si>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</si>
  <si>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</si>
  <si>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</si>
  <si>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</si>
  <si>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</si>
  <si>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</si>
  <si>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</si>
  <si>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</si>
  <si>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</si>
  <si>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</si>
  <si>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</si>
  <si>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</si>
  <si>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</si>
  <si>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</si>
  <si>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</si>
  <si>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</si>
  <si>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</si>
  <si>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</si>
  <si>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</si>
  <si>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</si>
  <si>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</si>
  <si>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</si>
  <si>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</si>
  <si>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</si>
  <si>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</si>
  <si>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</si>
  <si>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</si>
  <si>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</si>
  <si>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</si>
  <si>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</si>
  <si>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</si>
  <si>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</si>
  <si>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</si>
  <si>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</si>
  <si>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</si>
  <si>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</si>
  <si>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</si>
  <si>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</si>
  <si>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</si>
  <si>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</si>
  <si>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</si>
  <si>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</si>
  <si>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</si>
  <si>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</si>
  <si>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</si>
  <si>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</si>
  <si>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</si>
  <si>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</si>
  <si>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</si>
  <si>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</si>
  <si>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</si>
  <si>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</si>
  <si>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</si>
  <si>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</si>
  <si>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</si>
  <si>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</si>
  <si>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</si>
  <si>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</si>
  <si>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</si>
  <si>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</si>
  <si>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</si>
  <si>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</si>
  <si>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</si>
  <si>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</si>
  <si>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</si>
  <si>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</si>
  <si>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</si>
  <si>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</si>
  <si>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</si>
  <si>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</si>
  <si>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</si>
  <si>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</si>
  <si>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</si>
  <si>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</si>
  <si>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</si>
  <si>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</si>
  <si>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</si>
  <si>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</si>
  <si>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</si>
  <si>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</si>
  <si>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</si>
  <si>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</si>
  <si>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</si>
  <si>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</si>
  <si>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</si>
  <si>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</si>
  <si>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</si>
  <si>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</si>
  <si>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</si>
  <si>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</si>
  <si>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</si>
  <si>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</si>
  <si>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</si>
  <si>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</si>
  <si>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</si>
  <si>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</si>
  <si>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</si>
  <si>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</si>
  <si>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</si>
  <si>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</si>
  <si>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</si>
  <si>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</si>
  <si>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</si>
  <si>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</si>
  <si>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</si>
  <si>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</si>
  <si>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</si>
  <si>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</si>
  <si>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</si>
  <si>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</si>
  <si>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</si>
  <si>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</si>
  <si>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</si>
  <si>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</si>
  <si>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</si>
  <si>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</si>
  <si>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</si>
  <si>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</si>
  <si>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</si>
  <si>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</si>
  <si>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</si>
  <si>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</si>
  <si>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</si>
  <si>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</si>
  <si>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</si>
  <si>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</si>
  <si>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</si>
  <si>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</si>
  <si>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</si>
  <si>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</si>
  <si>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</si>
  <si>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</si>
  <si>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</si>
  <si>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</si>
  <si>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</si>
  <si>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</si>
  <si>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</si>
  <si>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</si>
  <si>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</si>
  <si>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</si>
  <si>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</si>
  <si>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</si>
  <si>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</si>
  <si>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</si>
  <si>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</si>
  <si>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</si>
  <si>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</si>
  <si>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</si>
  <si>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</si>
  <si>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</si>
  <si>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</si>
  <si>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</si>
  <si>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</si>
  <si>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</si>
  <si>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</si>
  <si>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</si>
  <si>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</si>
  <si>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</si>
  <si>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</si>
  <si>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</si>
  <si>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</si>
  <si>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</si>
  <si>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</si>
  <si>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</si>
  <si>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</si>
  <si>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</si>
  <si>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</si>
  <si>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</si>
  <si>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</si>
  <si>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</si>
  <si>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</si>
  <si>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</si>
  <si>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</si>
  <si>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</si>
  <si>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</si>
  <si>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</si>
  <si>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</si>
  <si>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</si>
  <si>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</si>
  <si>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</si>
  <si>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</si>
  <si>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</si>
  <si>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</si>
  <si>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</si>
  <si>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</si>
  <si>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</si>
  <si>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</si>
  <si>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</si>
  <si>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</si>
  <si>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</si>
  <si>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</si>
  <si>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</si>
  <si>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</si>
  <si>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</si>
  <si>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</si>
  <si>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</si>
  <si>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</si>
  <si>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</si>
  <si>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</si>
  <si>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</si>
  <si>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</si>
  <si>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</si>
  <si>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</si>
  <si>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</si>
  <si>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</si>
  <si>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</si>
  <si>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</si>
  <si>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</si>
  <si>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</si>
  <si>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</si>
  <si>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</si>
  <si>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</si>
  <si>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</si>
  <si>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</si>
  <si>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</si>
  <si>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</si>
  <si>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</si>
  <si>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</si>
  <si>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</si>
  <si>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</si>
  <si>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</si>
  <si>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</si>
  <si>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</si>
  <si>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</si>
  <si>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</si>
  <si>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</si>
  <si>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</si>
  <si>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</si>
  <si>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</si>
  <si>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</si>
  <si>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</si>
  <si>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</si>
  <si>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</si>
  <si>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</si>
  <si>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</si>
  <si>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</si>
  <si>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</si>
  <si>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</si>
  <si>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</si>
  <si>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</si>
  <si>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</si>
  <si>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</si>
  <si>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</si>
  <si>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</si>
  <si>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</si>
  <si>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</si>
  <si>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</si>
  <si>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</si>
  <si>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</si>
  <si>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</si>
  <si>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</si>
  <si>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</si>
  <si>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</si>
  <si>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</si>
  <si>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</si>
  <si>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</si>
  <si>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</si>
  <si>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</si>
  <si>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</si>
  <si>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</si>
  <si>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</si>
  <si>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</si>
  <si>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</si>
  <si>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</si>
  <si>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</si>
  <si>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</si>
  <si>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</si>
  <si>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</si>
  <si>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</si>
  <si>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</si>
  <si>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</si>
  <si>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</si>
  <si>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</si>
  <si>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</si>
  <si>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</si>
  <si>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</si>
  <si>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</si>
  <si>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</si>
  <si>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</si>
  <si>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</si>
  <si>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</si>
  <si>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</si>
  <si>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</si>
  <si>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</si>
  <si>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</si>
  <si>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</si>
  <si>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</si>
  <si>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</si>
  <si>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</si>
  <si>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</si>
  <si>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</si>
  <si>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</si>
  <si>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</si>
  <si>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</si>
  <si>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</si>
  <si>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</si>
  <si>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</si>
  <si>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</si>
  <si>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</si>
  <si>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</si>
  <si>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</si>
  <si>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</si>
  <si>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</si>
  <si>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</si>
  <si>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</si>
  <si>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</si>
  <si>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</si>
  <si>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</si>
  <si>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</si>
  <si>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</si>
  <si>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</si>
  <si>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</si>
  <si>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</si>
  <si>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</si>
  <si>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</si>
  <si>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</si>
  <si>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</si>
  <si>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</si>
  <si>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</si>
  <si>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</si>
  <si>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</si>
  <si>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</si>
  <si>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</si>
  <si>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</si>
  <si>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</si>
  <si>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</si>
  <si>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</si>
  <si>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</si>
  <si>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</si>
  <si>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</si>
  <si>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</si>
  <si>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</si>
  <si>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</si>
  <si>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</si>
  <si>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</si>
  <si>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</si>
  <si>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</si>
  <si>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</si>
  <si>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</si>
  <si>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</si>
  <si>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</si>
  <si>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</si>
  <si>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</si>
  <si>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</si>
  <si>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</si>
  <si>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</si>
  <si>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</si>
  <si>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</si>
  <si>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</si>
  <si>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</si>
  <si>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</si>
  <si>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</si>
  <si>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</si>
  <si>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</si>
  <si>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</si>
  <si>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</si>
  <si>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</si>
  <si>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</si>
  <si>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</si>
  <si>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</si>
  <si>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</si>
  <si>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</si>
  <si>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</si>
  <si>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</si>
  <si>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</si>
  <si>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</si>
  <si>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</si>
  <si>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</si>
  <si>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</si>
  <si>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</si>
  <si>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</si>
  <si>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</si>
  <si>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</si>
  <si>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</si>
  <si>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</si>
  <si>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</si>
  <si>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</si>
  <si>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</si>
  <si>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</si>
  <si>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</si>
  <si>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</si>
  <si>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</si>
  <si>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</si>
  <si>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</si>
  <si>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</si>
  <si>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</si>
  <si>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</si>
  <si>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</si>
  <si>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</si>
  <si>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</si>
  <si>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</si>
  <si>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</si>
  <si>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</si>
  <si>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</si>
  <si>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</si>
  <si>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</si>
  <si>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</si>
  <si>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</si>
  <si>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</si>
  <si>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</si>
  <si>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</si>
  <si>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</si>
  <si>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</si>
  <si>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</si>
  <si>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</si>
  <si>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</si>
  <si>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</si>
  <si>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</si>
  <si>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</si>
  <si>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</si>
  <si>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</si>
  <si>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</si>
  <si>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</si>
  <si>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</si>
  <si>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</si>
  <si>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</si>
  <si>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</si>
  <si>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</si>
  <si>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</si>
  <si>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</si>
  <si>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</si>
  <si>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</si>
  <si>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</si>
  <si>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</si>
  <si>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</si>
  <si>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</si>
  <si>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</si>
  <si>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</si>
  <si>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</si>
  <si>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</si>
  <si>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</si>
  <si>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</si>
  <si>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</si>
  <si>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</si>
  <si>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</si>
  <si>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</si>
  <si>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</si>
  <si>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</si>
  <si>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</si>
  <si>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</si>
  <si>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</si>
  <si>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</si>
  <si>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</si>
  <si>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</si>
  <si>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</si>
  <si>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</si>
  <si>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</si>
  <si>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</si>
  <si>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</si>
  <si>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</si>
  <si>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</si>
  <si>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</si>
  <si>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</si>
  <si>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</si>
  <si>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</si>
  <si>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</si>
  <si>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</si>
  <si>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</si>
  <si>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</si>
  <si>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</si>
  <si>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</si>
  <si>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</si>
  <si>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</si>
  <si>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</si>
  <si>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</si>
  <si>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</si>
  <si>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</si>
  <si>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</si>
  <si>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</si>
  <si>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</si>
  <si>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</si>
  <si>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</si>
  <si>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</si>
  <si>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</si>
  <si>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</si>
  <si>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</si>
  <si>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</si>
  <si>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</si>
  <si>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</si>
  <si>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</si>
  <si>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</si>
  <si>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</si>
  <si>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</si>
  <si>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</si>
  <si>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</si>
  <si>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</si>
  <si>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</si>
  <si>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</si>
  <si>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</si>
  <si>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</si>
  <si>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</si>
  <si>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</si>
  <si>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</si>
  <si>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</si>
  <si>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</si>
  <si>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</si>
  <si>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</si>
  <si>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</si>
  <si>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</si>
  <si>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</si>
  <si>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</si>
  <si>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</si>
  <si>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</si>
  <si>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</si>
  <si>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</si>
  <si>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</si>
  <si>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</si>
  <si>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</si>
  <si>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</si>
  <si>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</si>
  <si>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</si>
  <si>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</si>
  <si>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</si>
  <si>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</si>
  <si>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</si>
  <si>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</si>
  <si>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</si>
  <si>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</si>
  <si>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</si>
  <si>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</si>
  <si>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</si>
  <si>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</si>
  <si>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</si>
  <si>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</si>
  <si>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</si>
  <si>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</si>
  <si>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</si>
  <si>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</si>
  <si>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</si>
  <si>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</si>
  <si>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</si>
  <si>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</si>
  <si>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</si>
  <si>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</si>
  <si>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</si>
  <si>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</si>
  <si>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</si>
  <si>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</si>
  <si>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</si>
  <si>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</si>
  <si>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</si>
  <si>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</si>
  <si>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</si>
  <si>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</si>
  <si>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</si>
  <si>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</si>
  <si>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</si>
  <si>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</si>
  <si>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</si>
  <si>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</si>
  <si>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</si>
  <si>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</si>
  <si>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</si>
  <si>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</si>
  <si>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</si>
  <si>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</si>
  <si>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</si>
  <si>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</si>
  <si>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</si>
  <si>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</si>
  <si>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</si>
  <si>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</si>
  <si>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</si>
  <si>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</si>
  <si>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</si>
  <si>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</si>
  <si>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</si>
  <si>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</si>
  <si>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</si>
  <si>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</si>
  <si>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</si>
  <si>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</si>
  <si>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</si>
  <si>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</si>
  <si>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</si>
  <si>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</si>
  <si>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</si>
  <si>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</si>
  <si>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</si>
  <si>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</si>
  <si>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</si>
  <si>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</si>
  <si>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</si>
  <si>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</si>
  <si>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</si>
  <si>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</si>
  <si>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</si>
  <si>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</si>
  <si>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</si>
  <si>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</si>
  <si>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</si>
  <si>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</si>
  <si>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</si>
  <si>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</si>
  <si>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</si>
  <si>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</si>
  <si>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</si>
  <si>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</si>
  <si>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</si>
  <si>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</si>
  <si>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</si>
  <si>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</si>
  <si>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</si>
  <si>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</si>
  <si>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</si>
  <si>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</si>
  <si>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</si>
  <si>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</si>
  <si>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</si>
  <si>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</si>
  <si>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</si>
  <si>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</si>
  <si>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</si>
  <si>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</si>
  <si>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</si>
  <si>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</si>
  <si>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</si>
  <si>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</si>
  <si>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</si>
  <si>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</si>
  <si>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</si>
  <si>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</si>
  <si>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</si>
  <si>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</si>
  <si>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</si>
  <si>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</si>
  <si>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</si>
  <si>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</si>
  <si>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</si>
  <si>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</si>
  <si>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</si>
  <si>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</si>
  <si>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</si>
  <si>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</si>
  <si>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</si>
  <si>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</si>
  <si>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</si>
  <si>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</si>
  <si>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</si>
  <si>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</si>
  <si>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</si>
  <si>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</si>
  <si>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</si>
  <si>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</si>
  <si>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</si>
  <si>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</si>
  <si>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</si>
  <si>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</si>
  <si>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</si>
  <si>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</si>
  <si>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</si>
  <si>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</si>
  <si>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</si>
  <si>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</si>
  <si>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</si>
  <si>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</si>
  <si>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</si>
  <si>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</si>
  <si>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</si>
  <si>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</si>
  <si>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</si>
  <si>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</si>
  <si>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</si>
  <si>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</si>
  <si>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</si>
  <si>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</si>
  <si>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</si>
  <si>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</si>
  <si>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</si>
  <si>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</si>
  <si>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</si>
  <si>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</si>
  <si>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</si>
  <si>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</si>
  <si>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</si>
  <si>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</si>
  <si>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</si>
  <si>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</si>
  <si>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</si>
  <si>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</si>
  <si>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</si>
  <si>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</si>
  <si>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</si>
  <si>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</si>
  <si>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</si>
  <si>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</si>
  <si>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</si>
  <si>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</si>
  <si>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</si>
  <si>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</si>
  <si>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</si>
  <si>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</si>
  <si>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</si>
  <si>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</si>
  <si>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</si>
  <si>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</si>
  <si>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</si>
  <si>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</si>
  <si>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</si>
  <si>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</si>
  <si>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</si>
  <si>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</si>
  <si>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</si>
  <si>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</si>
  <si>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</si>
  <si>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</si>
  <si>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</si>
  <si>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</si>
  <si>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</si>
  <si>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</si>
  <si>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</si>
  <si>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</si>
  <si>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</si>
  <si>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</si>
  <si>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</si>
  <si>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</si>
  <si>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</si>
  <si>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</si>
  <si>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</si>
  <si>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</si>
  <si>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</si>
  <si>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</si>
  <si>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</si>
  <si>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</si>
  <si>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</si>
  <si>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</si>
  <si>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</si>
  <si>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</si>
  <si>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</si>
  <si>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</si>
  <si>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</si>
  <si>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</si>
  <si>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</si>
  <si>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</si>
  <si>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</si>
  <si>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</si>
  <si>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</si>
  <si>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</si>
  <si>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</si>
  <si>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</si>
  <si>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</si>
  <si>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</si>
  <si>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</si>
  <si>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</si>
  <si>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</si>
  <si>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</si>
  <si>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</si>
  <si>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</si>
  <si>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</si>
  <si>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</si>
  <si>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</si>
  <si>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</si>
  <si>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</si>
  <si>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</si>
  <si>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</si>
  <si>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</si>
  <si>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</si>
  <si>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</si>
  <si>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</si>
  <si>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</si>
  <si>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</si>
  <si>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</si>
  <si>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</si>
  <si>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</si>
  <si>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</si>
  <si>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</si>
  <si>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</si>
  <si>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</si>
  <si>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</si>
  <si>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</si>
  <si>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</si>
  <si>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</si>
  <si>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</si>
  <si>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</si>
  <si>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</si>
  <si>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</si>
  <si>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</si>
  <si>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</si>
  <si>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</si>
  <si>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</si>
  <si>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</si>
  <si>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</si>
  <si>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</si>
  <si>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</si>
  <si>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</si>
  <si>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</si>
  <si>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</si>
  <si>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</si>
  <si>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</si>
  <si>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</si>
  <si>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</si>
  <si>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</si>
  <si>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</si>
  <si>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</si>
  <si>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</si>
  <si>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</si>
  <si>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</si>
  <si>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</si>
  <si>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</si>
  <si>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</si>
  <si>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</si>
  <si>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</si>
  <si>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</si>
  <si>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</si>
  <si>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</si>
  <si>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</si>
  <si>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</si>
  <si>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</si>
  <si>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</si>
  <si>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</si>
  <si>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</si>
  <si>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</si>
  <si>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</si>
  <si>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</si>
  <si>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</si>
  <si>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</si>
  <si>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</si>
  <si>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</si>
  <si>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</si>
  <si>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</si>
  <si>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</si>
  <si>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</si>
  <si>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</si>
  <si>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</si>
  <si>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</si>
  <si>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</si>
  <si>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</si>
  <si>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</si>
  <si>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</si>
  <si>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</si>
  <si>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</si>
  <si>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</si>
  <si>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</si>
  <si>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</si>
  <si>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</si>
  <si>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</si>
  <si>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</si>
  <si>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</si>
  <si>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</si>
  <si>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</si>
  <si>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</si>
  <si>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</si>
  <si>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</si>
  <si>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</si>
  <si>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</si>
  <si>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</si>
  <si>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</si>
  <si>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</si>
  <si>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</si>
  <si>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</si>
  <si>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</si>
  <si>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</si>
  <si>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</si>
  <si>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</si>
  <si>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</si>
  <si>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</si>
  <si>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</si>
  <si>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</si>
  <si>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</si>
  <si>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</si>
  <si>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</si>
  <si>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</si>
  <si>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</si>
  <si>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</si>
  <si>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</si>
  <si>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</si>
  <si>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</si>
  <si>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</si>
  <si>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</si>
  <si>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</si>
  <si>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</si>
  <si>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</si>
  <si>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</si>
  <si>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</si>
  <si>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</si>
  <si>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</si>
  <si>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</si>
  <si>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</si>
  <si>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</si>
  <si>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</si>
  <si>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</si>
  <si>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</si>
  <si>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</si>
  <si>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</si>
  <si>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</si>
  <si>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</si>
  <si>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</si>
  <si>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</si>
  <si>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</si>
  <si>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</si>
  <si>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</si>
  <si>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</si>
  <si>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</si>
  <si>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</si>
  <si>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</si>
  <si>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</si>
  <si>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</si>
  <si>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</si>
  <si>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</si>
  <si>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</si>
  <si>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</si>
  <si>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</si>
  <si>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</si>
  <si>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</si>
  <si>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</si>
  <si>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</si>
  <si>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</si>
  <si>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</si>
  <si>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</si>
  <si>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</si>
  <si>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</si>
  <si>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</si>
  <si>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</si>
  <si>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</si>
  <si>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</si>
  <si>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</si>
  <si>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</si>
  <si>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</si>
  <si>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</si>
  <si>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</si>
  <si>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</si>
  <si>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</si>
  <si>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</si>
  <si>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</si>
  <si>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</si>
  <si>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</si>
  <si>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</si>
  <si>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</si>
  <si>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</si>
  <si>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</si>
  <si>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</si>
  <si>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</si>
  <si>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</si>
  <si>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</si>
  <si>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</si>
  <si>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</si>
  <si>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</si>
  <si>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</si>
  <si>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</si>
  <si>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</si>
  <si>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</si>
  <si>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</si>
  <si>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</si>
  <si>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</si>
  <si>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</si>
  <si>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</si>
  <si>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</si>
  <si>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</si>
  <si>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</si>
  <si>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</si>
  <si>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</si>
  <si>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</si>
  <si>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</si>
  <si>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</si>
  <si>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</si>
  <si>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</si>
  <si>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</si>
  <si>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</si>
  <si>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</si>
  <si>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</si>
  <si>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</si>
  <si>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</si>
  <si>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</si>
  <si>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</si>
  <si>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</si>
  <si>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</si>
  <si>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</si>
  <si>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</si>
  <si>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</si>
  <si>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</si>
  <si>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</si>
  <si>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</si>
  <si>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</si>
  <si>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</si>
  <si>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</si>
  <si>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</si>
  <si>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</si>
  <si>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</si>
  <si>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</si>
  <si>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</si>
  <si>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</si>
  <si>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</si>
  <si>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</si>
  <si>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</si>
  <si>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</si>
  <si>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</si>
  <si>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</si>
  <si>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</si>
  <si>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</si>
  <si>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</si>
  <si>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</si>
  <si>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</si>
  <si>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</si>
  <si>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</si>
  <si>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</si>
  <si>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</si>
  <si>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</si>
  <si>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</si>
  <si>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</si>
  <si>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</si>
  <si>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</si>
  <si>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</si>
  <si>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</si>
  <si>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</si>
  <si>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</si>
  <si>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</si>
  <si>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</si>
  <si>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</si>
  <si>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</si>
  <si>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</si>
  <si>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</si>
  <si>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</si>
  <si>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</si>
  <si>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</si>
  <si>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</si>
  <si>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</si>
  <si>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</si>
  <si>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</si>
  <si>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</si>
  <si>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</si>
  <si>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</si>
  <si>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</si>
  <si>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</si>
  <si>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</si>
  <si>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</si>
  <si>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</si>
  <si>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</si>
  <si>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</si>
  <si>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</si>
  <si>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</si>
  <si>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</si>
  <si>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</si>
  <si>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</si>
  <si>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</si>
  <si>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</si>
  <si>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</si>
  <si>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</si>
  <si>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</si>
  <si>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</si>
  <si>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</si>
  <si>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</si>
  <si>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</si>
  <si>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</si>
  <si>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</si>
  <si>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</si>
  <si>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</si>
  <si>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</si>
  <si>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</si>
  <si>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</si>
  <si>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</si>
  <si>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</si>
  <si>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</si>
  <si>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</si>
  <si>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</si>
  <si>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</si>
  <si>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</si>
  <si>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</si>
  <si>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</si>
  <si>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</si>
  <si>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</si>
  <si>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</si>
  <si>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</si>
  <si>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</si>
  <si>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</si>
  <si>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</si>
  <si>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</si>
  <si>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</si>
  <si>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</si>
  <si>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</si>
  <si>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</si>
  <si>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</si>
  <si>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</si>
  <si>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</si>
  <si>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</si>
  <si>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</si>
  <si>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</si>
  <si>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</si>
  <si>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</si>
  <si>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</si>
  <si>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</si>
  <si>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</si>
  <si>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</si>
  <si>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</si>
  <si>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</si>
  <si>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</si>
  <si>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</si>
  <si>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</si>
  <si>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</si>
  <si>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</si>
  <si>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</si>
  <si>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</si>
  <si>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</si>
  <si>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</si>
  <si>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</si>
  <si>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</si>
  <si>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</si>
  <si>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</si>
  <si>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</si>
  <si>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</si>
  <si>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</si>
  <si>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</si>
  <si>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</si>
  <si>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</si>
  <si>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</si>
  <si>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</si>
  <si>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</si>
  <si>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</si>
  <si>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</si>
  <si>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</si>
  <si>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</si>
  <si>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</si>
  <si>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</si>
  <si>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</si>
  <si>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</si>
  <si>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</si>
  <si>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</si>
  <si>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</si>
  <si>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</si>
  <si>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</si>
  <si>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</si>
  <si>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</si>
  <si>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</si>
  <si>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</si>
  <si>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</si>
  <si>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</si>
  <si>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</si>
  <si>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</si>
  <si>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</si>
  <si>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</si>
  <si>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</si>
  <si>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</si>
  <si>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</si>
  <si>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</si>
  <si>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</si>
  <si>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</si>
  <si>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</si>
  <si>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</si>
  <si>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</si>
  <si>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</si>
  <si>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</si>
  <si>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</si>
  <si>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</si>
  <si>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</si>
  <si>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</si>
  <si>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</si>
  <si>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</si>
  <si>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</si>
  <si>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</si>
  <si>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</si>
  <si>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</si>
  <si>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</si>
  <si>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</si>
  <si>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</si>
  <si>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</si>
  <si>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</si>
  <si>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</si>
  <si>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</si>
  <si>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</si>
  <si>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</si>
  <si>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</si>
  <si>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</si>
  <si>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</si>
  <si>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</si>
  <si>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</si>
  <si>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</si>
  <si>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</si>
  <si>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</si>
  <si>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</si>
  <si>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</si>
  <si>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</si>
  <si>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</si>
  <si>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</si>
  <si>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</si>
  <si>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</si>
  <si>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</si>
  <si>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</si>
  <si>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</si>
  <si>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</si>
  <si>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</si>
  <si>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</si>
  <si>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</si>
  <si>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</si>
  <si>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</si>
  <si>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</si>
  <si>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</si>
  <si>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</si>
  <si>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</si>
  <si>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</si>
  <si>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</si>
  <si>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</si>
  <si>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</si>
  <si>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</si>
  <si>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</si>
  <si>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</si>
  <si>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</si>
  <si>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</si>
  <si>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</si>
  <si>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</si>
  <si>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</si>
  <si>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</si>
  <si>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</si>
  <si>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</si>
  <si>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</si>
  <si>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</si>
  <si>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</si>
  <si>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</si>
  <si>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</si>
  <si>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</si>
  <si>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</si>
  <si>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</si>
  <si>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</si>
  <si>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</si>
  <si>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</si>
  <si>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</si>
  <si>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</si>
  <si>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</si>
  <si>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</si>
  <si>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</si>
  <si>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</si>
  <si>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</si>
  <si>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</si>
  <si>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</si>
  <si>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</si>
  <si>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</si>
  <si>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</si>
  <si>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</si>
  <si>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</si>
  <si>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</si>
  <si>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</si>
  <si>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</si>
  <si>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</si>
  <si>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</si>
  <si>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</si>
  <si>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</si>
  <si>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</si>
  <si>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</si>
  <si>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</si>
  <si>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</si>
  <si>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</si>
  <si>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</si>
  <si>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</si>
  <si>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</si>
  <si>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</si>
  <si>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</si>
  <si>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</si>
  <si>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</si>
  <si>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</si>
  <si>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</si>
  <si>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</si>
  <si>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</si>
  <si>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</si>
  <si>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</si>
  <si>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</si>
  <si>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</si>
  <si>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</si>
  <si>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</si>
  <si>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</si>
  <si>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</si>
  <si>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</si>
  <si>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</si>
  <si>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</si>
  <si>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</si>
  <si>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</si>
  <si>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</si>
  <si>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</si>
  <si>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</si>
  <si>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</si>
  <si>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</si>
  <si>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</si>
  <si>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</si>
  <si>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</si>
  <si>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</si>
  <si>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</si>
  <si>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</si>
  <si>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</si>
  <si>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</si>
  <si>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</si>
  <si>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</si>
  <si>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</si>
  <si>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</si>
  <si>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</si>
  <si>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</si>
  <si>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</si>
  <si>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</si>
  <si>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</si>
  <si>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</si>
  <si>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</si>
  <si>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</si>
  <si>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</si>
  <si>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</si>
  <si>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</si>
  <si>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</si>
  <si>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</si>
  <si>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</si>
  <si>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</si>
  <si>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</si>
  <si>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</si>
  <si>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</si>
  <si>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</si>
  <si>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</si>
  <si>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</si>
  <si>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</si>
  <si>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</si>
  <si>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</si>
  <si>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</si>
  <si>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</si>
  <si>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</si>
  <si>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</si>
  <si>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</si>
  <si>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</si>
  <si>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</si>
  <si>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</si>
  <si>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</si>
  <si>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</si>
  <si>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</si>
  <si>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</si>
  <si>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</si>
  <si>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</si>
  <si>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</si>
  <si>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</si>
  <si>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</si>
  <si>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</si>
  <si>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</si>
  <si>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</si>
  <si>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</si>
  <si>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</si>
  <si>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</si>
  <si>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</si>
  <si>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</si>
  <si>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</si>
  <si>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</si>
  <si>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</si>
  <si>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</si>
  <si>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</si>
  <si>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</si>
  <si>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</si>
  <si>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</si>
  <si>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</si>
  <si>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</si>
  <si>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</si>
  <si>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</si>
  <si>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</si>
  <si>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</si>
  <si>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</si>
  <si>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</si>
  <si>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</si>
  <si>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</si>
  <si>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</si>
  <si>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</si>
  <si>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</si>
  <si>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</si>
  <si>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</si>
  <si>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</si>
  <si>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</si>
  <si>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</si>
  <si>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</si>
  <si>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</si>
  <si>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</si>
  <si>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</si>
  <si>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</si>
  <si>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</si>
  <si>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</si>
  <si>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</si>
  <si>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</si>
  <si>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</si>
  <si>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</si>
  <si>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</si>
  <si>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</si>
  <si>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</si>
  <si>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</si>
  <si>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</si>
  <si>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</si>
  <si>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</si>
  <si>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</si>
  <si>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</si>
  <si>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</si>
  <si>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</si>
  <si>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</si>
  <si>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</si>
  <si>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</si>
  <si>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</si>
  <si>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</si>
  <si>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</si>
  <si>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</si>
  <si>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</si>
  <si>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</si>
  <si>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</si>
  <si>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</si>
  <si>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</si>
  <si>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</si>
  <si>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</si>
  <si>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</si>
  <si>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</si>
  <si>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</si>
  <si>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</si>
  <si>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</si>
  <si>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</si>
  <si>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</si>
  <si>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</si>
  <si>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</si>
  <si>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</si>
  <si>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</si>
  <si>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</si>
  <si>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</si>
  <si>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</si>
  <si>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</si>
  <si>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</si>
  <si>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</si>
  <si>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</si>
  <si>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</si>
  <si>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</si>
  <si>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</si>
  <si>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</si>
  <si>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</si>
  <si>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</si>
  <si>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</si>
  <si>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</si>
  <si>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</si>
  <si>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</si>
  <si>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</si>
  <si>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</si>
  <si>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</si>
  <si>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</si>
  <si>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</si>
  <si>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</si>
  <si>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</si>
  <si>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</si>
  <si>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</si>
  <si>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</si>
  <si>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</si>
  <si>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</si>
  <si>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</si>
  <si>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</si>
  <si>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</si>
  <si>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</si>
  <si>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</si>
  <si>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</si>
  <si>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</si>
  <si>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</si>
  <si>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</si>
  <si>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</si>
  <si>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</si>
  <si>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</si>
  <si>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</si>
  <si>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</si>
  <si>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</si>
  <si>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</si>
  <si>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</si>
  <si>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</si>
  <si>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</si>
  <si>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</si>
  <si>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</si>
  <si>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</si>
  <si>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</si>
  <si>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</si>
  <si>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</si>
  <si>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</si>
  <si>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</si>
  <si>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</si>
  <si>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</si>
  <si>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</si>
  <si>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</si>
  <si>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</si>
  <si>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</si>
  <si>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</si>
  <si>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</si>
  <si>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</si>
  <si>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</si>
  <si>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</si>
  <si>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</si>
  <si>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</si>
  <si>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</si>
  <si>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</si>
  <si>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</si>
  <si>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</si>
  <si>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</si>
  <si>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</si>
  <si>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</si>
  <si>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</si>
  <si>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</si>
  <si>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</si>
  <si>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</si>
  <si>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</si>
  <si>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</si>
  <si>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</si>
  <si>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</si>
  <si>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</si>
  <si>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</si>
  <si>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</si>
  <si>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</si>
  <si>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</si>
  <si>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</si>
  <si>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</si>
  <si>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</si>
  <si>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</si>
  <si>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</si>
  <si>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</si>
  <si>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</si>
  <si>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</si>
  <si>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</si>
  <si>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</si>
  <si>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</si>
  <si>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</si>
  <si>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</si>
  <si>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</si>
  <si>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</si>
  <si>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</si>
  <si>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</si>
  <si>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</si>
  <si>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</si>
  <si>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</si>
  <si>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</si>
  <si>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</si>
  <si>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</si>
  <si>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</si>
  <si>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</si>
  <si>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</si>
  <si>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</si>
  <si>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</si>
  <si>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</si>
  <si>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</si>
  <si>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</si>
  <si>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</si>
  <si>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</si>
  <si>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</si>
  <si>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</si>
  <si>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</si>
  <si>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</si>
  <si>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</si>
  <si>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</si>
  <si>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</si>
  <si>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</si>
  <si>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</si>
  <si>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</si>
  <si>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</si>
  <si>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</si>
  <si>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</si>
  <si>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</si>
  <si>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</si>
  <si>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</si>
  <si>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</si>
  <si>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</si>
  <si>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</si>
  <si>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</si>
  <si>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</si>
  <si>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</si>
  <si>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</si>
  <si>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</si>
  <si>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</si>
  <si>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</si>
  <si>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</si>
  <si>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</si>
  <si>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</si>
  <si>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</si>
  <si>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</si>
  <si>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</si>
  <si>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</si>
  <si>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</si>
  <si>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</si>
  <si>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</si>
  <si>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</si>
  <si>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</si>
  <si>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</si>
  <si>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</si>
  <si>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</si>
  <si>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</si>
  <si>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</si>
  <si>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</si>
  <si>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</si>
  <si>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</si>
  <si>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</si>
  <si>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</si>
  <si>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</si>
  <si>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</si>
  <si>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</si>
  <si>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</si>
  <si>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</si>
  <si>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</si>
  <si>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</si>
  <si>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</si>
  <si>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</si>
  <si>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</si>
  <si>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</si>
  <si>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</si>
  <si>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</si>
  <si>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</si>
  <si>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</si>
  <si>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</si>
  <si>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</si>
  <si>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</si>
  <si>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</si>
  <si>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</si>
  <si>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</si>
  <si>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</si>
  <si>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</si>
  <si>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</si>
  <si>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</si>
  <si>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</si>
  <si>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</si>
  <si>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</si>
  <si>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</si>
  <si>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</si>
  <si>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</si>
  <si>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</si>
  <si>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</si>
  <si>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</si>
  <si>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</si>
  <si>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</si>
  <si>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</si>
  <si>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</si>
  <si>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</si>
  <si>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</si>
  <si>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</si>
  <si>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</si>
  <si>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</si>
  <si>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</si>
  <si>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</si>
  <si>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</si>
  <si>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</si>
  <si>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</si>
  <si>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</si>
  <si>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</si>
  <si>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</si>
  <si>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</si>
  <si>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</si>
  <si>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</si>
  <si>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</si>
  <si>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</si>
  <si>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</si>
  <si>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</si>
  <si>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</si>
  <si>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</si>
  <si>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</si>
  <si>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</si>
  <si>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</si>
  <si>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</si>
  <si>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</si>
  <si>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</si>
  <si>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</si>
  <si>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</si>
  <si>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</si>
  <si>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</si>
  <si>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</si>
  <si>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</si>
  <si>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</si>
  <si>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</si>
  <si>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</si>
  <si>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</si>
  <si>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</si>
  <si>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</si>
  <si>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</si>
  <si>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</si>
  <si>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</si>
  <si>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</si>
  <si>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</si>
  <si>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</si>
  <si>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</si>
  <si>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</si>
  <si>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</si>
  <si>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</si>
  <si>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</si>
  <si>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</si>
  <si>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</si>
  <si>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</si>
  <si>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</si>
  <si>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</si>
  <si>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</si>
  <si>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</si>
  <si>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</si>
  <si>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</si>
  <si>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</si>
  <si>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</si>
  <si>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</si>
  <si>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</si>
  <si>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</si>
  <si>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</si>
  <si>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</si>
  <si>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</si>
  <si>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</si>
  <si>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</si>
  <si>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</si>
  <si>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</si>
  <si>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</si>
  <si>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</si>
  <si>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</si>
  <si>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</si>
  <si>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</si>
  <si>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</si>
  <si>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</si>
  <si>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</si>
  <si>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</si>
  <si>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</si>
  <si>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</si>
  <si>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</si>
  <si>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</si>
  <si>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</si>
  <si>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</si>
  <si>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</si>
  <si>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</si>
  <si>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</si>
  <si>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</si>
  <si>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</si>
  <si>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</si>
  <si>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</si>
  <si>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</si>
  <si>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</si>
  <si>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</si>
  <si>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</si>
  <si>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</si>
  <si>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</si>
  <si>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</si>
  <si>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</si>
  <si>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</si>
  <si>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</si>
  <si>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</si>
  <si>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</si>
  <si>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</si>
  <si>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</si>
  <si>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</si>
  <si>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</si>
  <si>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</si>
  <si>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</si>
  <si>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</si>
  <si>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</si>
  <si>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</si>
  <si>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</si>
  <si>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</si>
  <si>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</si>
  <si>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</si>
  <si>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</si>
  <si>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</si>
  <si>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</si>
  <si>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</si>
  <si>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</si>
  <si>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</si>
  <si>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</si>
  <si>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</si>
  <si>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</si>
  <si>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</si>
  <si>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</si>
  <si>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</si>
  <si>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</si>
  <si>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</si>
  <si>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</si>
  <si>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</si>
  <si>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</si>
  <si>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</si>
  <si>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</si>
  <si>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</si>
  <si>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</si>
  <si>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</si>
  <si>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</si>
  <si>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</si>
  <si>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</si>
  <si>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</si>
  <si>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</si>
  <si>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</si>
  <si>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</si>
  <si>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</si>
  <si>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</si>
  <si>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</si>
  <si>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</si>
  <si>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</si>
  <si>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</si>
  <si>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</si>
  <si>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</si>
  <si>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</si>
  <si>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</si>
  <si>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</si>
  <si>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</si>
  <si>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</si>
  <si>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</si>
  <si>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</si>
  <si>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</si>
  <si>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</si>
  <si>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</si>
  <si>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</si>
  <si>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</si>
  <si>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</si>
  <si>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</si>
  <si>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</si>
  <si>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</si>
  <si>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</si>
  <si>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</si>
  <si>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</si>
  <si>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</si>
  <si>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</si>
  <si>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</si>
  <si>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</si>
  <si>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</si>
  <si>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</si>
  <si>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</si>
  <si>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</si>
  <si>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</si>
  <si>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</si>
  <si>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</si>
  <si>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</si>
  <si>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</si>
  <si>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</si>
  <si>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</si>
  <si>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</si>
  <si>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</si>
  <si>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</si>
  <si>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</si>
  <si>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</si>
  <si>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</si>
  <si>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</si>
  <si>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</si>
  <si>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</si>
  <si>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</si>
  <si>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</si>
  <si>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</si>
  <si>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</si>
  <si>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</si>
  <si>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</si>
  <si>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</si>
  <si>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</si>
  <si>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</si>
  <si>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</si>
  <si>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</si>
  <si>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</si>
  <si>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</si>
  <si>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</si>
  <si>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</si>
  <si>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</si>
  <si>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</si>
  <si>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</si>
  <si>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</si>
  <si>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</si>
  <si>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</si>
  <si>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</si>
  <si>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</si>
  <si>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</si>
  <si>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</si>
  <si>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</si>
  <si>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</si>
  <si>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</si>
  <si>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</si>
  <si>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</si>
  <si>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</si>
  <si>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</si>
  <si>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</si>
  <si>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</si>
  <si>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</si>
  <si>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</si>
  <si>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</si>
  <si>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</si>
  <si>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</si>
  <si>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</si>
  <si>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</si>
  <si>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</si>
  <si>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</si>
  <si>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</si>
  <si>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</si>
  <si>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</si>
  <si>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</si>
  <si>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</si>
  <si>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</si>
  <si>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</si>
  <si>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</si>
  <si>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</si>
  <si>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</si>
  <si>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</si>
  <si>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</si>
  <si>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</si>
  <si>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</si>
  <si>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</si>
  <si>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</si>
  <si>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</si>
  <si>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</si>
  <si>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</si>
  <si>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</si>
  <si>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</si>
  <si>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</si>
  <si>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</si>
  <si>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</si>
  <si>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</si>
  <si>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</si>
  <si>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</si>
  <si>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</si>
  <si>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</si>
  <si>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</si>
  <si>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</si>
  <si>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</si>
  <si>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</si>
  <si>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</si>
  <si>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</si>
  <si>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</si>
  <si>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</si>
  <si>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</si>
  <si>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</si>
  <si>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</si>
  <si>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</si>
  <si>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</si>
  <si>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</si>
  <si>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</si>
  <si>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</si>
  <si>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</si>
  <si>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</si>
  <si>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</si>
  <si>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</si>
  <si>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</si>
  <si>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</si>
  <si>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</si>
  <si>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</si>
  <si>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</si>
  <si>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</si>
  <si>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</si>
  <si>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</si>
  <si>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</si>
  <si>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</si>
  <si>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</si>
  <si>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</si>
  <si>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</si>
  <si>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</si>
  <si>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</si>
  <si>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</si>
  <si>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</si>
  <si>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</si>
  <si>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</si>
  <si>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</si>
  <si>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</si>
  <si>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</si>
  <si>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</si>
  <si>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</si>
  <si>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</si>
  <si>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</si>
  <si>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</si>
  <si>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</si>
  <si>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</si>
  <si>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</si>
  <si>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</si>
  <si>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</si>
  <si>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</si>
  <si>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</si>
  <si>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</si>
  <si>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</si>
  <si>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</si>
  <si>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</si>
  <si>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</si>
  <si>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</si>
  <si>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</si>
  <si>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</si>
  <si>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</si>
  <si>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</si>
  <si>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</si>
  <si>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</si>
  <si>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</si>
  <si>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</si>
  <si>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</si>
  <si>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</si>
  <si>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</si>
  <si>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</si>
  <si>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</si>
  <si>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</si>
  <si>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</si>
  <si>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</si>
  <si>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</si>
  <si>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</si>
  <si>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</si>
  <si>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</si>
  <si>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</si>
  <si>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</si>
  <si>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</si>
  <si>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</si>
  <si>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</si>
  <si>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</si>
  <si>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</si>
  <si>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</si>
  <si>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</si>
  <si>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</si>
  <si>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</si>
  <si>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</si>
  <si>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</si>
  <si>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</si>
  <si>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</si>
  <si>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</si>
  <si>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</si>
  <si>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</si>
  <si>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</si>
  <si>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</si>
  <si>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</si>
  <si>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</si>
  <si>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</si>
  <si>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</si>
  <si>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</si>
  <si>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</si>
  <si>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</si>
  <si>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</si>
  <si>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</si>
  <si>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</si>
  <si>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</si>
  <si>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</si>
  <si>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</si>
  <si>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</si>
  <si>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</si>
  <si>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</si>
  <si>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</si>
  <si>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</si>
  <si>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</si>
  <si>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</si>
  <si>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</si>
  <si>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</si>
  <si>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</si>
  <si>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</si>
  <si>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</si>
  <si>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</si>
  <si>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</si>
  <si>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</si>
  <si>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</si>
  <si>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</si>
  <si>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</si>
  <si>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</si>
  <si>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</si>
  <si>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</si>
  <si>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</si>
  <si>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</si>
  <si>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</si>
  <si>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</si>
  <si>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</si>
  <si>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</si>
  <si>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</si>
  <si>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</si>
  <si>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</si>
  <si>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</si>
  <si>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</si>
  <si>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</si>
  <si>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</si>
  <si>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</si>
  <si>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</si>
  <si>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</si>
  <si>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</si>
  <si>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</si>
  <si>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</si>
  <si>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</si>
  <si>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</si>
  <si>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</si>
  <si>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</si>
  <si>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</si>
  <si>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</si>
  <si>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</si>
  <si>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</si>
  <si>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</si>
  <si>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</si>
  <si>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</si>
  <si>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</si>
  <si>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</si>
  <si>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</si>
  <si>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</si>
  <si>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</si>
  <si>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</si>
  <si>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</si>
  <si>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</si>
  <si>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</si>
  <si>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</si>
  <si>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</si>
  <si>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</si>
  <si>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</si>
  <si>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</si>
  <si>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</si>
  <si>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</si>
  <si>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</si>
  <si>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</si>
  <si>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</si>
  <si>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</si>
  <si>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</si>
  <si>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</si>
  <si>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</si>
  <si>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</si>
  <si>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</si>
  <si>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</si>
  <si>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</si>
  <si>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</si>
  <si>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</si>
  <si>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</si>
  <si>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</si>
  <si>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</si>
  <si>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</si>
  <si>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</si>
  <si>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</si>
  <si>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</si>
  <si>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</si>
  <si>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</si>
  <si>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</si>
  <si>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</si>
  <si>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</si>
  <si>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</si>
  <si>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</si>
  <si>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</si>
  <si>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</si>
  <si>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</si>
  <si>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</si>
  <si>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</si>
  <si>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</si>
  <si>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</si>
  <si>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</si>
  <si>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</si>
  <si>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</si>
  <si>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</si>
  <si>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</si>
  <si>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</si>
  <si>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</si>
  <si>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</si>
  <si>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</si>
  <si>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</si>
  <si>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</si>
  <si>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</si>
  <si>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</si>
  <si>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</si>
  <si>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</si>
  <si>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</si>
  <si>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</si>
  <si>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</si>
  <si>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</si>
  <si>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</si>
  <si>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</si>
  <si>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</si>
  <si>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</si>
  <si>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</si>
  <si>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</si>
  <si>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</si>
  <si>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</si>
  <si>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</si>
  <si>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</si>
  <si>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</si>
  <si>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</si>
  <si>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</si>
  <si>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</si>
  <si>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</si>
  <si>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</si>
  <si>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</si>
  <si>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</si>
  <si>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</si>
  <si>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</si>
  <si>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</si>
  <si>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</si>
  <si>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</si>
  <si>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</si>
  <si>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</si>
  <si>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</si>
  <si>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</si>
  <si>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</si>
  <si>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</si>
  <si>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</si>
  <si>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</si>
  <si>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</si>
  <si>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</si>
  <si>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</si>
  <si>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</si>
  <si>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</si>
  <si>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</si>
  <si>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</si>
  <si>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</si>
  <si>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</si>
  <si>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</si>
  <si>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</si>
  <si>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</si>
  <si>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</si>
  <si>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</si>
  <si>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</si>
  <si>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</si>
  <si>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</si>
  <si>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</si>
  <si>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</si>
  <si>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</si>
  <si>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</si>
  <si>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</si>
  <si>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</si>
  <si>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</si>
  <si>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</si>
  <si>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</si>
  <si>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</si>
  <si>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</si>
  <si>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</si>
  <si>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</si>
  <si>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</si>
  <si>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</si>
  <si>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</si>
  <si>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</si>
  <si>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</si>
  <si>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</si>
  <si>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</si>
  <si>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</si>
  <si>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</si>
  <si>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</si>
  <si>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</si>
  <si>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</si>
  <si>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</si>
  <si>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</si>
  <si>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</si>
  <si>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</si>
  <si>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</si>
  <si>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</si>
  <si>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</si>
  <si>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</si>
  <si>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</si>
  <si>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</si>
  <si>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</si>
  <si>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</si>
  <si>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</si>
  <si>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</si>
  <si>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</si>
  <si>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</si>
  <si>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</si>
  <si>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</si>
  <si>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</si>
  <si>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</si>
  <si>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</si>
  <si>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</si>
  <si>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</si>
  <si>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</si>
  <si>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</si>
  <si>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</si>
  <si>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</si>
  <si>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</si>
  <si>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</si>
  <si>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</si>
  <si>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</si>
  <si>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</si>
  <si>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</si>
  <si>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</si>
  <si>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</si>
  <si>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</si>
  <si>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</si>
  <si>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</si>
  <si>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</si>
  <si>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</si>
  <si>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</si>
  <si>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</si>
  <si>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</si>
  <si>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</si>
  <si>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</si>
  <si>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</si>
  <si>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</si>
  <si>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</si>
  <si>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</si>
  <si>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</si>
  <si>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</si>
  <si>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</si>
  <si>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</si>
  <si>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</si>
  <si>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</si>
  <si>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</si>
  <si>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</si>
  <si>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</si>
  <si>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</si>
  <si>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</si>
  <si>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</si>
  <si>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</si>
  <si>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</si>
  <si>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</si>
  <si>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</si>
  <si>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</si>
  <si>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</si>
  <si>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</si>
  <si>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</si>
  <si>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</si>
  <si>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</si>
  <si>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</si>
  <si>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</si>
  <si>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</si>
  <si>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</si>
  <si>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</si>
  <si>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</si>
  <si>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</si>
  <si>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</si>
  <si>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</si>
  <si>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</si>
  <si>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</si>
  <si>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</si>
  <si>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</si>
  <si>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</si>
  <si>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</si>
  <si>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</si>
  <si>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</si>
  <si>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</si>
  <si>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</si>
  <si>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</si>
  <si>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</si>
  <si>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</si>
  <si>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</si>
  <si>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</si>
  <si>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</si>
  <si>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</si>
  <si>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</si>
  <si>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</si>
  <si>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</si>
  <si>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</si>
  <si>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</si>
  <si>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</si>
  <si>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</si>
  <si>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</si>
  <si>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</si>
  <si>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</si>
  <si>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</si>
  <si>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</si>
  <si>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</si>
  <si>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</si>
  <si>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</si>
  <si>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</si>
  <si>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</si>
  <si>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</si>
  <si>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</si>
  <si>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</si>
  <si>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</si>
  <si>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</si>
  <si>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</si>
  <si>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</si>
  <si>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</si>
  <si>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</si>
  <si>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</si>
  <si>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</si>
  <si>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</si>
  <si>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</si>
  <si>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</si>
  <si>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</si>
  <si>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</si>
  <si>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</si>
  <si>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</si>
  <si>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</si>
  <si>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</si>
  <si>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</si>
  <si>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</si>
  <si>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</si>
  <si>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</si>
  <si>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</si>
  <si>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</si>
  <si>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</si>
  <si>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</si>
  <si>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</si>
  <si>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</si>
  <si>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</si>
  <si>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</si>
  <si>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</si>
  <si>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</si>
  <si>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</si>
  <si>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</si>
  <si>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</si>
  <si>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</si>
  <si>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</si>
  <si>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</si>
  <si>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</si>
  <si>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</si>
  <si>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</si>
  <si>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</si>
  <si>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</si>
  <si>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</si>
  <si>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</si>
  <si>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</si>
  <si>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</si>
  <si>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</si>
  <si>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</si>
  <si>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</si>
  <si>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</si>
  <si>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</si>
  <si>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</si>
  <si>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</si>
  <si>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</si>
  <si>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</si>
  <si>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</si>
  <si>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</si>
  <si>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</si>
  <si>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</si>
  <si>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</si>
  <si>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</si>
  <si>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</si>
  <si>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</si>
  <si>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</si>
  <si>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</si>
  <si>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</si>
  <si>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</si>
  <si>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</si>
  <si>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</si>
  <si>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</si>
  <si>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</si>
  <si>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</si>
  <si>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</si>
  <si>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</si>
  <si>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</si>
  <si>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</si>
  <si>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</si>
  <si>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</si>
  <si>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</si>
  <si>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</si>
  <si>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</si>
  <si>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</si>
  <si>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</si>
  <si>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</si>
  <si>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</si>
  <si>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</si>
  <si>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</si>
  <si>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</si>
  <si>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</si>
  <si>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</si>
  <si>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</si>
  <si>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</si>
  <si>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</si>
  <si>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</si>
  <si>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</si>
  <si>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</si>
  <si>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</si>
  <si>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</si>
  <si>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</si>
  <si>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</si>
  <si>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</si>
  <si>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</si>
  <si>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</si>
  <si>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</si>
  <si>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</si>
  <si>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</si>
  <si>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</si>
  <si>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</si>
  <si>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</si>
  <si>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</si>
  <si>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</si>
  <si>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</si>
  <si>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</si>
  <si>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</si>
  <si>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</si>
  <si>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</si>
  <si>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</si>
  <si>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</si>
  <si>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</si>
  <si>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</si>
  <si>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</si>
  <si>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</si>
  <si>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</si>
  <si>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</si>
  <si>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</si>
  <si>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</si>
  <si>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</si>
  <si>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</si>
  <si>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</si>
  <si>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</si>
  <si>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</si>
  <si>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</si>
  <si>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</si>
  <si>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</si>
  <si>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</si>
  <si>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</si>
  <si>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</si>
  <si>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</si>
  <si>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</si>
  <si>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</si>
  <si>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</si>
  <si>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</si>
  <si>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</si>
  <si>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</si>
  <si>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</si>
  <si>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</si>
  <si>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</si>
  <si>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</si>
  <si>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</si>
  <si>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</si>
  <si>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</si>
  <si>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</si>
  <si>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</si>
  <si>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</si>
  <si>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</si>
  <si>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</si>
  <si>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</si>
  <si>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</si>
  <si>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</si>
  <si>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</si>
  <si>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</si>
  <si>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</si>
  <si>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</si>
  <si>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</si>
  <si>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</si>
  <si>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</si>
  <si>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</si>
  <si>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</si>
  <si>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</si>
  <si>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</si>
  <si>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</si>
  <si>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</si>
  <si>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</si>
  <si>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</si>
  <si>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</si>
  <si>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</si>
  <si>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</si>
  <si>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</si>
  <si>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</si>
  <si>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</si>
  <si>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</si>
  <si>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</si>
  <si>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</si>
  <si>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</si>
  <si>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</si>
  <si>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</si>
  <si>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</si>
  <si>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</si>
  <si>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</si>
  <si>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</si>
  <si>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</si>
  <si>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</si>
  <si>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</si>
  <si>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</si>
  <si>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</si>
  <si>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</si>
  <si>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</si>
  <si>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</si>
  <si>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</si>
  <si>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</si>
  <si>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</si>
  <si>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</si>
  <si>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</si>
  <si>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</si>
  <si>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</si>
  <si>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</si>
  <si>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</si>
  <si>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</si>
  <si>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</si>
  <si>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</si>
  <si>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</si>
  <si>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</si>
  <si>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</si>
  <si>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</si>
  <si>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</si>
  <si>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</si>
  <si>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</si>
  <si>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</si>
  <si>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</si>
  <si>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</si>
  <si>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</si>
  <si>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</si>
  <si>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</si>
  <si>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</si>
  <si>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</si>
  <si>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</si>
  <si>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</si>
  <si>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</si>
  <si>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</si>
  <si>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</si>
  <si>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</si>
  <si>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</si>
  <si>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</si>
  <si>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</si>
  <si>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</si>
  <si>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</si>
  <si>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</si>
  <si>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</si>
  <si>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</si>
  <si>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</si>
  <si>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</si>
  <si>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</si>
  <si>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</si>
  <si>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</si>
  <si>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</si>
  <si>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</si>
  <si>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</si>
  <si>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</si>
  <si>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</si>
  <si>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</si>
  <si>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</si>
  <si>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</si>
  <si>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</si>
  <si>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</si>
  <si>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</si>
  <si>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</si>
  <si>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</si>
  <si>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</si>
  <si>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</si>
  <si>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</si>
  <si>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</si>
  <si>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</si>
  <si>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</si>
  <si>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</si>
  <si>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</si>
  <si>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</si>
  <si>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</si>
  <si>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</si>
  <si>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</si>
  <si>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</si>
  <si>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</si>
  <si>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</si>
  <si>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</si>
  <si>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</si>
  <si>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</si>
  <si>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</si>
  <si>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</si>
  <si>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</si>
  <si>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</si>
  <si>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</si>
  <si>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</si>
  <si>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</si>
  <si>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</si>
  <si>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</si>
  <si>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</si>
  <si>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</si>
  <si>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</si>
  <si>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</si>
  <si>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</si>
  <si>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</si>
  <si>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</si>
  <si>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</si>
  <si>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</si>
  <si>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</si>
  <si>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</si>
  <si>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</si>
  <si>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</si>
  <si>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</si>
  <si>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</si>
  <si>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</si>
  <si>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</si>
  <si>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</si>
  <si>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</si>
  <si>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</si>
  <si>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</si>
  <si>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</si>
  <si>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</si>
  <si>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</si>
  <si>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</si>
  <si>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</si>
  <si>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</si>
  <si>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</si>
  <si>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</si>
  <si>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</si>
  <si>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</si>
  <si>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</si>
  <si>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</si>
  <si>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</si>
  <si>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</si>
  <si>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</si>
  <si>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</si>
  <si>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</si>
  <si>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</si>
  <si>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</si>
  <si>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</si>
  <si>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</si>
  <si>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</si>
  <si>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</si>
  <si>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</si>
  <si>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</si>
  <si>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</si>
  <si>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</si>
  <si>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</si>
  <si>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</si>
  <si>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</si>
  <si>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</si>
  <si>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</si>
  <si>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</si>
  <si>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</si>
  <si>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</si>
  <si>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</si>
  <si>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</si>
  <si>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</si>
  <si>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</si>
  <si>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</si>
  <si>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</si>
  <si>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</si>
  <si>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</si>
  <si>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</si>
  <si>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</si>
  <si>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</si>
  <si>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</si>
  <si>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</si>
  <si>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</si>
  <si>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</si>
  <si>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</si>
  <si>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</si>
  <si>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</si>
  <si>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</si>
  <si>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</si>
  <si>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</si>
  <si>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</si>
  <si>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</si>
  <si>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</si>
  <si>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</si>
  <si>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</si>
  <si>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</si>
  <si>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</si>
  <si>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</si>
  <si>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</si>
  <si>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</si>
  <si>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</si>
  <si>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</si>
  <si>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</si>
  <si>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</si>
  <si>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</si>
  <si>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</si>
  <si>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</si>
  <si>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</si>
  <si>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</si>
  <si>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</si>
  <si>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</si>
  <si>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</si>
  <si>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</si>
  <si>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</si>
  <si>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</si>
  <si>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</si>
  <si>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</si>
  <si>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</si>
  <si>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</si>
  <si>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</si>
  <si>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</si>
  <si>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</si>
  <si>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</si>
  <si>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</si>
  <si>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</si>
  <si>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</si>
  <si>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</si>
  <si>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</si>
  <si>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</si>
  <si>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</si>
  <si>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</si>
  <si>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</si>
  <si>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</si>
  <si>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</si>
  <si>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</si>
  <si>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</si>
  <si>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</si>
  <si>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</si>
  <si>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</si>
  <si>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</si>
  <si>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</si>
  <si>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</si>
  <si>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</si>
  <si>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</si>
  <si>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</si>
  <si>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</si>
  <si>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</si>
  <si>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</si>
  <si>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</si>
  <si>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</si>
  <si>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</si>
  <si>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</si>
  <si>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</si>
  <si>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</si>
  <si>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</si>
  <si>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</si>
  <si>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</si>
  <si>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</si>
  <si>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</si>
  <si>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</si>
  <si>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</si>
  <si>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</si>
  <si>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</si>
  <si>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</si>
  <si>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</si>
  <si>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</si>
  <si>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</si>
  <si>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</si>
  <si>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</si>
  <si>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</si>
  <si>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</si>
  <si>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</si>
  <si>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</si>
  <si>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</si>
  <si>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</si>
  <si>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</si>
  <si>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</si>
  <si>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</si>
  <si>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</si>
  <si>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</si>
  <si>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</si>
  <si>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</si>
  <si>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</si>
  <si>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</si>
  <si>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</si>
  <si>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</si>
  <si>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</si>
  <si>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</si>
  <si>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</si>
  <si>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</si>
  <si>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</si>
  <si>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</si>
  <si>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</si>
  <si>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</si>
  <si>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</si>
  <si>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</si>
  <si>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</si>
  <si>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</si>
  <si>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</si>
  <si>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</si>
  <si>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</si>
  <si>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</si>
  <si>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</si>
  <si>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</si>
  <si>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</si>
  <si>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</si>
  <si>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</si>
  <si>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</si>
  <si>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</si>
  <si>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</si>
  <si>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</si>
  <si>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</si>
  <si>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</si>
  <si>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</si>
  <si>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</si>
  <si>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</si>
  <si>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</si>
  <si>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</si>
  <si>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</si>
  <si>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</si>
  <si>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</si>
  <si>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</si>
  <si>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</si>
  <si>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</si>
  <si>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</si>
  <si>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</si>
  <si>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</si>
  <si>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</si>
  <si>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</si>
  <si>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</si>
  <si>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</si>
  <si>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</si>
  <si>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</si>
  <si>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</si>
  <si>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</si>
  <si>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</si>
  <si>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</si>
  <si>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</si>
  <si>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</si>
  <si>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</si>
  <si>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</si>
  <si>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</si>
  <si>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</si>
  <si>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</si>
  <si>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</si>
  <si>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</si>
  <si>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</si>
  <si>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</si>
  <si>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</si>
  <si>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</si>
  <si>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</si>
  <si>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</si>
  <si>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</si>
  <si>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</si>
  <si>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</si>
  <si>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</si>
  <si>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</si>
  <si>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</si>
  <si>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</si>
  <si>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</si>
  <si>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</si>
  <si>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</si>
  <si>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</si>
  <si>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</si>
  <si>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</si>
  <si>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</si>
  <si>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</si>
  <si>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</si>
  <si>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</si>
  <si>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</si>
  <si>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</si>
  <si>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</si>
  <si>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</si>
  <si>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</si>
  <si>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</si>
  <si>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</si>
  <si>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</si>
  <si>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</si>
  <si>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</si>
  <si>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</si>
  <si>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</si>
  <si>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</si>
  <si>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</si>
  <si>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</si>
  <si>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</si>
  <si>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</si>
  <si>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</si>
  <si>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</si>
  <si>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</si>
  <si>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</si>
  <si>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</si>
  <si>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</si>
  <si>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</si>
  <si>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</si>
  <si>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</si>
  <si>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</si>
  <si>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</si>
  <si>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</si>
  <si>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</si>
  <si>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</si>
  <si>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</si>
  <si>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</si>
  <si>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</si>
  <si>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</si>
  <si>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</si>
  <si>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</si>
  <si>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</si>
  <si>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</si>
  <si>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</si>
  <si>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</si>
  <si>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</si>
  <si>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</si>
  <si>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</si>
  <si>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</si>
  <si>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</si>
  <si>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</si>
  <si>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</si>
  <si>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</si>
  <si>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</si>
  <si>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</si>
  <si>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</si>
  <si>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</si>
  <si>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</si>
  <si>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</si>
  <si>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</si>
  <si>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</si>
  <si>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</si>
  <si>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</si>
  <si>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</si>
  <si>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</si>
  <si>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</si>
  <si>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</si>
  <si>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</si>
  <si>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</si>
  <si>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</si>
  <si>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</si>
  <si>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</si>
  <si>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</si>
  <si>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</si>
  <si>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</si>
  <si>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</si>
  <si>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</si>
  <si>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</si>
  <si>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</si>
  <si>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</si>
  <si>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</si>
  <si>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</si>
  <si>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</si>
  <si>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</si>
  <si>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</si>
  <si>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</si>
  <si>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</si>
  <si>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</si>
  <si>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</si>
  <si>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</si>
  <si>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</si>
  <si>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</si>
  <si>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</si>
  <si>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</si>
  <si>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</si>
  <si>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</si>
  <si>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</si>
  <si>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</si>
  <si>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</si>
  <si>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</si>
  <si>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</si>
  <si>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</si>
  <si>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</si>
  <si>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</si>
  <si>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</si>
  <si>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</si>
  <si>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</si>
  <si>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</si>
  <si>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</si>
  <si>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</si>
  <si>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</si>
  <si>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</si>
  <si>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</si>
  <si>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</si>
  <si>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</si>
  <si>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</si>
  <si>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</si>
  <si>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</si>
  <si>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</si>
  <si>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</si>
  <si>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</si>
  <si>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</si>
  <si>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</si>
  <si>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</si>
  <si>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</si>
  <si>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</si>
  <si>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</si>
  <si>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</si>
  <si>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</si>
  <si>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</si>
  <si>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</si>
  <si>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</si>
  <si>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</si>
  <si>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</si>
  <si>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</si>
  <si>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</si>
  <si>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</si>
  <si>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</si>
  <si>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</si>
  <si>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</si>
  <si>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</si>
  <si>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</si>
  <si>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</si>
  <si>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</si>
  <si>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</si>
  <si>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</si>
  <si>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</si>
  <si>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</si>
  <si>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</si>
  <si>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</si>
  <si>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</si>
  <si>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</si>
  <si>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</si>
  <si>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</si>
  <si>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</si>
  <si>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</si>
  <si>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</si>
  <si>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</si>
  <si>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</si>
  <si>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</si>
  <si>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</si>
  <si>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</si>
  <si>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</si>
  <si>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</si>
  <si>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</si>
  <si>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</si>
  <si>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</si>
  <si>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</si>
  <si>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</si>
  <si>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</si>
  <si>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</si>
  <si>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</si>
  <si>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</si>
  <si>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</si>
  <si>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</si>
  <si>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</si>
  <si>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</si>
  <si>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</si>
  <si>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</si>
  <si>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</si>
  <si>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</si>
  <si>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</si>
  <si>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</si>
  <si>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</si>
  <si>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</si>
  <si>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</si>
  <si>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</si>
  <si>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</si>
  <si>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</si>
  <si>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</si>
  <si>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</si>
  <si>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</si>
  <si>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</si>
  <si>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</si>
  <si>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</si>
  <si>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</si>
  <si>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</si>
  <si>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</si>
  <si>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</si>
  <si>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</si>
  <si>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</si>
  <si>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</si>
  <si>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</si>
  <si>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</si>
  <si>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</si>
  <si>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</si>
  <si>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</si>
  <si>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</si>
  <si>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</si>
  <si>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</si>
  <si>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</si>
  <si>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</si>
  <si>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</si>
  <si>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</si>
  <si>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</si>
  <si>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</si>
  <si>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</si>
  <si>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</si>
  <si>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</si>
  <si>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</si>
  <si>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</si>
  <si>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</si>
  <si>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</si>
  <si>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</si>
  <si>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</si>
  <si>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</si>
  <si>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</si>
  <si>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</si>
  <si>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</si>
  <si>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</si>
  <si>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</si>
  <si>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</si>
  <si>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</si>
  <si>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</si>
  <si>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</si>
  <si>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</si>
  <si>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</si>
  <si>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</si>
  <si>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</si>
  <si>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</si>
  <si>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</si>
  <si>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</si>
  <si>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</si>
  <si>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</si>
  <si>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</si>
  <si>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</si>
  <si>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</si>
  <si>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</si>
  <si>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</si>
  <si>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</si>
  <si>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</si>
  <si>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</si>
  <si>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</si>
  <si>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</si>
  <si>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</si>
  <si>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</si>
  <si>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</si>
  <si>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</si>
  <si>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</si>
  <si>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</si>
  <si>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</si>
  <si>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</si>
  <si>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</si>
  <si>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</si>
  <si>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</si>
  <si>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</si>
  <si>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</si>
  <si>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</si>
  <si>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</si>
  <si>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</si>
  <si>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</si>
  <si>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</si>
  <si>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</si>
  <si>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</si>
  <si>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</si>
  <si>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</si>
  <si>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</si>
  <si>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</si>
  <si>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</si>
  <si>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</si>
  <si>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</si>
  <si>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</si>
  <si>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</si>
  <si>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</si>
  <si>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</si>
  <si>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</si>
  <si>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</si>
  <si>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</si>
  <si>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</si>
  <si>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</si>
  <si>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</si>
  <si>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</si>
  <si>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</si>
  <si>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</si>
  <si>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</si>
  <si>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</si>
  <si>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</si>
  <si>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</si>
  <si>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</si>
  <si>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</si>
  <si>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</si>
  <si>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</si>
  <si>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</si>
  <si>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</si>
  <si>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</si>
  <si>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</si>
  <si>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</si>
  <si>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</si>
  <si>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</si>
  <si>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</si>
  <si>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</si>
  <si>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</si>
  <si>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</si>
  <si>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</si>
  <si>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</si>
  <si>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</si>
  <si>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</si>
  <si>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</si>
  <si>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</si>
  <si>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</si>
  <si>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</si>
  <si>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</si>
  <si>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</si>
  <si>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</si>
  <si>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</si>
  <si>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</si>
  <si>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</si>
  <si>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</si>
  <si>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</si>
  <si>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</si>
  <si>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</si>
  <si>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</si>
  <si>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</si>
  <si>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</si>
  <si>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</si>
  <si>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</si>
  <si>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</si>
  <si>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</si>
  <si>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</si>
  <si>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</si>
  <si>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</si>
  <si>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</si>
  <si>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</si>
  <si>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</si>
  <si>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</si>
  <si>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</si>
  <si>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</si>
  <si>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</si>
  <si>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</si>
  <si>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</si>
  <si>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</si>
  <si>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</si>
  <si>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</si>
  <si>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</si>
  <si>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</si>
  <si>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</si>
  <si>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</si>
  <si>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</si>
  <si>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</si>
  <si>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</si>
  <si>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</si>
  <si>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</si>
  <si>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</si>
  <si>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</si>
  <si>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</si>
  <si>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</si>
  <si>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</si>
  <si>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</si>
  <si>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</si>
  <si>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</si>
  <si>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</si>
  <si>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</si>
  <si>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</si>
  <si>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</si>
  <si>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</si>
  <si>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</si>
  <si>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</si>
  <si>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</si>
  <si>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</si>
  <si>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</si>
  <si>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</si>
  <si>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</si>
  <si>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</si>
  <si>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</si>
  <si>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</si>
  <si>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</si>
  <si>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</si>
  <si>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</si>
  <si>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</si>
  <si>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</si>
  <si>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</si>
  <si>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</si>
  <si>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</si>
  <si>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</si>
  <si>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</si>
  <si>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</si>
  <si>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</si>
  <si>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</si>
  <si>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</si>
  <si>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</si>
  <si>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</si>
  <si>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</si>
  <si>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</si>
  <si>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</si>
  <si>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</si>
  <si>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</si>
  <si>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</si>
  <si>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</si>
  <si>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</si>
  <si>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</si>
  <si>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</si>
  <si>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</si>
  <si>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</si>
  <si>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</si>
  <si>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</si>
  <si>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</si>
  <si>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</si>
  <si>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</si>
  <si>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</si>
  <si>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</si>
  <si>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</si>
  <si>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</si>
  <si>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</si>
  <si>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</si>
  <si>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</si>
  <si>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</si>
  <si>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</si>
  <si>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</si>
  <si>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</si>
  <si>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</si>
  <si>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</si>
  <si>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</si>
  <si>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</si>
  <si>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</si>
  <si>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</si>
  <si>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</si>
  <si>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</si>
  <si>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</si>
  <si>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</si>
  <si>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</si>
  <si>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</si>
  <si>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</si>
  <si>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</si>
  <si>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</si>
  <si>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</si>
  <si>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</si>
  <si>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</si>
  <si>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</si>
  <si>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</si>
  <si>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</si>
  <si>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</si>
  <si>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</si>
  <si>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</si>
  <si>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</si>
  <si>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</si>
  <si>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</si>
  <si>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</si>
  <si>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</si>
  <si>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</si>
  <si>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</si>
  <si>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</si>
  <si>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</si>
  <si>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</si>
  <si>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</si>
  <si>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</si>
  <si>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</si>
  <si>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</si>
  <si>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</si>
  <si>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</si>
  <si>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</si>
  <si>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</si>
  <si>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</si>
  <si>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</si>
  <si>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</si>
  <si>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</si>
  <si>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</si>
  <si>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</si>
  <si>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</si>
  <si>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</si>
  <si>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</si>
  <si>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</si>
  <si>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</si>
  <si>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</si>
  <si>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</si>
  <si>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</si>
  <si>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</si>
  <si>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</si>
  <si>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</si>
  <si>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</si>
  <si>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</si>
  <si>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</si>
  <si>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</si>
  <si>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</si>
  <si>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</si>
  <si>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</si>
  <si>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</si>
  <si>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</si>
  <si>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</si>
  <si>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</si>
  <si>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</si>
  <si>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</si>
  <si>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</si>
  <si>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</si>
  <si>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</si>
  <si>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</si>
  <si>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</si>
  <si>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</si>
  <si>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</si>
  <si>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</si>
  <si>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</si>
  <si>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</si>
  <si>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</si>
  <si>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</si>
  <si>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</si>
  <si>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</si>
  <si>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</si>
  <si>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</si>
  <si>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</si>
  <si>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</si>
  <si>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</si>
  <si>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</si>
  <si>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</si>
  <si>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</si>
  <si>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</si>
  <si>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</si>
  <si>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</si>
  <si>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</si>
  <si>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</si>
  <si>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</si>
  <si>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</si>
  <si>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</si>
  <si>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</si>
  <si>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</si>
  <si>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</si>
  <si>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</si>
  <si>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</si>
  <si>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</si>
  <si>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</si>
  <si>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</si>
  <si>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</si>
  <si>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</si>
  <si>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</si>
  <si>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</si>
  <si>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</si>
  <si>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</si>
  <si>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</si>
  <si>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</si>
  <si>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</si>
  <si>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</si>
  <si>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</si>
  <si>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</si>
  <si>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</si>
  <si>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</si>
  <si>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</si>
  <si>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</si>
  <si>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</si>
  <si>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</si>
  <si>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</si>
  <si>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</si>
  <si>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</si>
  <si>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</si>
  <si>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</si>
  <si>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</si>
  <si>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</si>
  <si>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</si>
  <si>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</si>
  <si>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</si>
  <si>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</si>
  <si>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</si>
  <si>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</si>
  <si>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</si>
  <si>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</si>
  <si>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</si>
  <si>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</si>
  <si>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</si>
  <si>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</si>
  <si>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</si>
  <si>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</si>
  <si>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</si>
  <si>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</si>
  <si>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</si>
  <si>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</si>
  <si>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</si>
  <si>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</si>
  <si>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</si>
  <si>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</si>
  <si>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</si>
  <si>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</si>
  <si>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</si>
  <si>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</si>
  <si>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</si>
  <si>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</si>
  <si>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</si>
  <si>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</si>
  <si>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</si>
  <si>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</si>
  <si>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</si>
  <si>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</si>
  <si>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</si>
  <si>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</si>
  <si>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</si>
  <si>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</si>
  <si>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</si>
  <si>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</si>
  <si>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</si>
  <si>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</si>
  <si>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</si>
  <si>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</si>
  <si>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</si>
  <si>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</si>
  <si>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</si>
  <si>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</si>
  <si>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</si>
  <si>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</si>
  <si>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</si>
  <si>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</si>
  <si>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</si>
  <si>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</si>
  <si>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</si>
  <si>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</si>
  <si>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</si>
  <si>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</si>
  <si>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</si>
  <si>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</si>
  <si>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</si>
  <si>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</si>
  <si>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</si>
  <si>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</si>
  <si>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</si>
  <si>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</si>
  <si>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</si>
  <si>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</si>
  <si>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</si>
  <si>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</si>
  <si>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</si>
  <si>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</si>
  <si>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</si>
  <si>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</si>
  <si>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</si>
  <si>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</si>
  <si>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</si>
  <si>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</si>
  <si>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</si>
  <si>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</si>
  <si>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</si>
  <si>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</si>
  <si>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</si>
  <si>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</si>
  <si>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</si>
  <si>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</si>
  <si>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</si>
  <si>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</si>
  <si>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</si>
  <si>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</si>
  <si>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</si>
  <si>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</si>
  <si>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</si>
  <si>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</si>
  <si>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</si>
  <si>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</si>
  <si>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</si>
  <si>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</si>
  <si>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</si>
  <si>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</si>
  <si>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</si>
  <si>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</si>
  <si>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</si>
  <si>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</si>
  <si>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</si>
  <si>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</si>
  <si>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</si>
  <si>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</si>
  <si>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</si>
  <si>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</si>
  <si>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</si>
  <si>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</si>
  <si>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</si>
  <si>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</si>
  <si>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</si>
  <si>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</si>
  <si>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</si>
  <si>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</si>
  <si>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</si>
  <si>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</si>
  <si>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</si>
  <si>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</si>
  <si>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</si>
  <si>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</si>
  <si>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</si>
  <si>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</si>
  <si>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</si>
  <si>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</si>
  <si>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</si>
  <si>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</si>
  <si>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</si>
  <si>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</si>
  <si>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</si>
  <si>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</si>
  <si>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</si>
  <si>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</si>
  <si>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</si>
  <si>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</si>
  <si>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</si>
  <si>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</si>
  <si>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</si>
  <si>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</si>
  <si>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</si>
  <si>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</si>
  <si>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</si>
  <si>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</si>
  <si>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</si>
  <si>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</si>
  <si>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</si>
  <si>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</si>
  <si>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</si>
  <si>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</si>
  <si>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</si>
  <si>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</si>
  <si>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</si>
  <si>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</si>
  <si>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</si>
  <si>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</si>
  <si>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</si>
  <si>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</si>
  <si>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</si>
  <si>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</si>
  <si>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</si>
  <si>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</si>
  <si>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</si>
  <si>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</si>
  <si>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</si>
  <si>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</si>
  <si>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</si>
  <si>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</si>
  <si>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</si>
  <si>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</si>
  <si>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</si>
  <si>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</si>
  <si>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</si>
  <si>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</si>
  <si>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</si>
  <si>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</si>
  <si>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</si>
  <si>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</si>
  <si>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</si>
  <si>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</si>
  <si>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</si>
  <si>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</si>
  <si>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</si>
  <si>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</si>
  <si>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</si>
  <si>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</si>
  <si>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</si>
  <si>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</si>
  <si>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</si>
  <si>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</si>
  <si>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</si>
  <si>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</si>
  <si>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</si>
  <si>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</si>
  <si>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</si>
  <si>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</si>
  <si>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</si>
  <si>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</si>
  <si>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</si>
  <si>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</si>
  <si>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</si>
  <si>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</si>
  <si>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</si>
  <si>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</si>
  <si>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</si>
  <si>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</si>
  <si>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</si>
  <si>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</si>
  <si>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</si>
  <si>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</si>
  <si>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</si>
  <si>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</si>
  <si>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</si>
  <si>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</si>
  <si>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</si>
  <si>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</si>
  <si>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</si>
  <si>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</si>
  <si>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</si>
  <si>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</si>
  <si>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</si>
  <si>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</si>
  <si>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</si>
  <si>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</si>
  <si>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</si>
  <si>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</si>
  <si>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</si>
  <si>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</si>
  <si>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</si>
  <si>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</si>
  <si>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</si>
  <si>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</si>
  <si>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</si>
  <si>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</si>
  <si>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</si>
  <si>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</si>
  <si>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</si>
  <si>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</si>
  <si>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</si>
  <si>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</si>
  <si>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</si>
  <si>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</si>
  <si>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</si>
  <si>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</si>
  <si>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</si>
  <si>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</si>
  <si>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</si>
  <si>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</si>
  <si>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</si>
  <si>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</si>
  <si>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</si>
  <si>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</si>
  <si>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</si>
  <si>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</si>
  <si>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</si>
  <si>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</si>
  <si>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</si>
  <si>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</si>
  <si>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</si>
  <si>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</si>
  <si>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</si>
  <si>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</si>
  <si>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</si>
  <si>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</si>
  <si>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</si>
  <si>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</si>
  <si>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</si>
  <si>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</si>
  <si>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</si>
  <si>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</si>
  <si>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</si>
  <si>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</si>
  <si>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</si>
  <si>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</si>
  <si>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</si>
  <si>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</si>
  <si>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</si>
  <si>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</si>
  <si>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</si>
  <si>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</si>
  <si>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</si>
  <si>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</si>
  <si>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</si>
  <si>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</si>
  <si>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</si>
  <si>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</si>
  <si>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</si>
  <si>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</si>
  <si>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</si>
  <si>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</si>
  <si>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</si>
  <si>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</si>
  <si>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</si>
  <si>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</si>
  <si>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</si>
  <si>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</si>
  <si>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</si>
  <si>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</si>
  <si>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</si>
  <si>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</si>
  <si>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</si>
  <si>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</si>
  <si>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</si>
  <si>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</si>
  <si>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</si>
  <si>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</si>
  <si>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</si>
  <si>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</si>
  <si>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</si>
  <si>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</si>
  <si>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</si>
  <si>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</si>
  <si>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</si>
  <si>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</si>
  <si>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</si>
  <si>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</si>
  <si>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</si>
  <si>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</si>
  <si>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</si>
  <si>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</si>
  <si>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</si>
  <si>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</si>
  <si>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</si>
  <si>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</si>
  <si>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</si>
  <si>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</si>
  <si>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</si>
  <si>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</si>
  <si>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</si>
  <si>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</si>
  <si>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</si>
  <si>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</si>
  <si>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</si>
  <si>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</si>
  <si>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</si>
  <si>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</si>
  <si>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</si>
  <si>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</si>
  <si>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</si>
  <si>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</si>
  <si>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</si>
  <si>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</si>
  <si>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</si>
  <si>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</si>
  <si>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</si>
  <si>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</si>
  <si>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</si>
  <si>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</si>
  <si>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</si>
  <si>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</si>
  <si>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</si>
  <si>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</si>
  <si>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</si>
  <si>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</si>
  <si>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</si>
  <si>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</si>
  <si>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</si>
  <si>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</si>
  <si>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</si>
  <si>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</si>
  <si>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</si>
  <si>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</si>
  <si>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</si>
  <si>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</si>
  <si>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</si>
  <si>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</si>
  <si>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</si>
  <si>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</si>
  <si>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</si>
  <si>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</si>
  <si>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</si>
  <si>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</si>
  <si>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</si>
  <si>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</si>
  <si>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</si>
  <si>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</si>
  <si>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</si>
  <si>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</si>
  <si>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</si>
  <si>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</si>
  <si>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</si>
  <si>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</si>
  <si>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</si>
  <si>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</si>
  <si>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</si>
  <si>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</si>
  <si>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</si>
  <si>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</si>
  <si>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</si>
  <si>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</si>
  <si>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</si>
  <si>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</si>
  <si>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</si>
  <si>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</si>
  <si>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</si>
  <si>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</si>
  <si>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</si>
  <si>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</si>
  <si>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</si>
  <si>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</si>
  <si>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</si>
  <si>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</si>
  <si>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</si>
  <si>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</si>
  <si>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</si>
  <si>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</si>
  <si>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</si>
  <si>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</si>
  <si>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</si>
  <si>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</si>
  <si>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</si>
  <si>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</si>
  <si>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</si>
  <si>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</si>
  <si>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</si>
  <si>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</si>
  <si>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</si>
  <si>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</si>
  <si>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</si>
  <si>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</si>
  <si>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</si>
  <si>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</si>
  <si>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</si>
  <si>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</si>
  <si>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</si>
  <si>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</si>
  <si>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</si>
  <si>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</si>
  <si>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</si>
  <si>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</si>
  <si>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</si>
  <si>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</si>
  <si>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</si>
  <si>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</si>
  <si>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</si>
  <si>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</si>
  <si>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</si>
  <si>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</si>
  <si>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</si>
  <si>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</si>
  <si>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</si>
  <si>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</si>
  <si>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</si>
  <si>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</si>
  <si>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</si>
  <si>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</si>
  <si>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</si>
  <si>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</si>
  <si>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</si>
  <si>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</si>
  <si>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</si>
  <si>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</si>
  <si>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</si>
  <si>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</si>
  <si>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</si>
  <si>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</si>
  <si>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</si>
  <si>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</si>
  <si>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</si>
  <si>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</si>
  <si>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</si>
  <si>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</si>
  <si>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</si>
  <si>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</si>
  <si>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</si>
  <si>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</si>
  <si>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</si>
  <si>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</si>
  <si>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</si>
  <si>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</si>
  <si>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</si>
  <si>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</si>
  <si>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</si>
  <si>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</si>
  <si>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</si>
  <si>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</si>
  <si>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</si>
  <si>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</si>
  <si>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</si>
  <si>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</si>
  <si>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</si>
  <si>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</si>
  <si>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</si>
  <si>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</si>
  <si>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</si>
  <si>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</si>
  <si>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</si>
  <si>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</si>
  <si>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</si>
  <si>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</si>
  <si>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</si>
  <si>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</si>
  <si>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</si>
  <si>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</si>
  <si>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</si>
  <si>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</si>
  <si>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</si>
  <si>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</si>
  <si>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</si>
  <si>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</si>
  <si>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</si>
  <si>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</si>
  <si>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</si>
  <si>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</si>
  <si>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</si>
  <si>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</si>
  <si>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</si>
  <si>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</si>
  <si>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</si>
  <si>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</si>
  <si>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</si>
  <si>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</si>
  <si>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</si>
  <si>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</si>
  <si>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</si>
  <si>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</si>
  <si>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</si>
  <si>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</si>
  <si>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</si>
  <si>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</si>
  <si>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</si>
  <si>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</si>
  <si>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</si>
  <si>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</si>
  <si>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</si>
  <si>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</si>
  <si>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</si>
  <si>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</si>
  <si>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</si>
  <si>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</si>
  <si>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</si>
  <si>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</si>
  <si>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</si>
  <si>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</si>
  <si>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</si>
  <si>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</si>
  <si>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</si>
  <si>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</si>
  <si>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</si>
  <si>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</si>
  <si>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</si>
  <si>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</si>
  <si>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</si>
  <si>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</si>
  <si>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</si>
  <si>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</si>
  <si>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</si>
  <si>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</si>
  <si>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</si>
  <si>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</si>
  <si>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</si>
  <si>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</si>
  <si>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</si>
  <si>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</si>
  <si>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</si>
  <si>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</si>
  <si>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</si>
  <si>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</si>
  <si>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</si>
  <si>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</si>
  <si>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</si>
  <si>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</si>
  <si>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</si>
  <si>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</si>
  <si>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</si>
  <si>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</si>
  <si>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</si>
  <si>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</si>
  <si>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</si>
  <si>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</si>
  <si>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</si>
  <si>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</si>
  <si>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</si>
  <si>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</si>
  <si>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</si>
  <si>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</si>
  <si>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</si>
  <si>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</si>
  <si>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</si>
  <si>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</si>
  <si>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</si>
  <si>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</si>
  <si>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</si>
  <si>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</si>
  <si>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</si>
  <si>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</si>
  <si>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</si>
  <si>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</si>
  <si>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</si>
  <si>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</si>
  <si>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</si>
  <si>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</si>
  <si>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</si>
  <si>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</si>
  <si>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</si>
  <si>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</si>
  <si>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</si>
  <si>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</si>
  <si>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</si>
  <si>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</si>
  <si>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</si>
  <si>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</si>
  <si>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</si>
  <si>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</si>
  <si>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</si>
  <si>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</si>
  <si>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</si>
  <si>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</si>
  <si>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</si>
  <si>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</si>
  <si>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</si>
  <si>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</si>
  <si>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</si>
  <si>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</si>
  <si>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</si>
  <si>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</si>
  <si>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</si>
  <si>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</si>
  <si>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</si>
  <si>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</si>
  <si>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</si>
  <si>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</si>
  <si>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</si>
  <si>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</si>
  <si>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</si>
  <si>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</si>
  <si>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</si>
  <si>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</si>
  <si>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</si>
  <si>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</si>
  <si>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</si>
  <si>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</si>
  <si>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</si>
  <si>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</si>
  <si>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</si>
  <si>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</si>
  <si>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</si>
  <si>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</si>
  <si>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</si>
  <si>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</si>
  <si>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</si>
  <si>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</si>
  <si>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</si>
  <si>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</si>
  <si>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</si>
  <si>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</si>
  <si>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</si>
  <si>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</si>
  <si>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</si>
  <si>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</si>
  <si>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</si>
  <si>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</si>
  <si>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</si>
  <si>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</si>
  <si>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</si>
  <si>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</si>
  <si>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</si>
  <si>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</si>
  <si>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</si>
  <si>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</si>
  <si>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</si>
  <si>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</si>
  <si>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</si>
  <si>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</si>
  <si>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</si>
  <si>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</si>
  <si>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</si>
  <si>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</si>
  <si>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</si>
  <si>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</si>
  <si>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</si>
  <si>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</si>
  <si>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</si>
  <si>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</si>
  <si>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</si>
  <si>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</si>
  <si>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</si>
  <si>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</si>
  <si>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</si>
  <si>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</si>
  <si>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</si>
  <si>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</si>
  <si>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</si>
  <si>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</si>
  <si>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</si>
  <si>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</si>
  <si>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</si>
  <si>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</si>
  <si>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</si>
  <si>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</si>
  <si>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</si>
  <si>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</si>
  <si>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</si>
  <si>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</si>
  <si>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</si>
  <si>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</si>
  <si>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</si>
  <si>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</si>
  <si>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</si>
  <si>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</si>
  <si>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</si>
  <si>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</si>
  <si>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</si>
  <si>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</si>
  <si>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</si>
  <si>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</si>
  <si>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</si>
  <si>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</si>
  <si>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</si>
  <si>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</si>
  <si>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</si>
  <si>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</si>
  <si>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</si>
  <si>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</si>
  <si>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</si>
  <si>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</si>
  <si>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</si>
  <si>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</si>
  <si>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</si>
  <si>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</si>
  <si>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</si>
  <si>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</si>
  <si>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</si>
  <si>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</si>
  <si>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</si>
  <si>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</si>
  <si>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</si>
  <si>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</si>
  <si>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</si>
  <si>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</si>
  <si>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</si>
  <si>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</si>
  <si>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</si>
  <si>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</si>
  <si>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</si>
  <si>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</si>
  <si>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</si>
  <si>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</si>
  <si>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</si>
  <si>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</si>
  <si>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</si>
  <si>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</si>
  <si>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</si>
  <si>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</si>
  <si>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</si>
  <si>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</si>
  <si>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</si>
  <si>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</si>
  <si>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</si>
  <si>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</si>
  <si>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</si>
  <si>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</si>
  <si>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</si>
  <si>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</si>
  <si>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</si>
  <si>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</si>
  <si>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</si>
  <si>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</si>
  <si>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</si>
  <si>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</si>
  <si>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</si>
  <si>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</si>
  <si>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</si>
  <si>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</si>
  <si>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</si>
  <si>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</si>
  <si>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</si>
  <si>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</si>
  <si>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</si>
  <si>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</si>
  <si>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</si>
  <si>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</si>
  <si>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</si>
  <si>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</si>
  <si>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</si>
  <si>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</si>
  <si>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</si>
  <si>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</si>
  <si>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</si>
  <si>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</si>
  <si>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</si>
  <si>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</si>
  <si>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</si>
  <si>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</si>
  <si>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</si>
  <si>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</si>
  <si>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</si>
  <si>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</si>
  <si>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</si>
  <si>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</si>
  <si>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</si>
  <si>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</si>
  <si>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</si>
  <si>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</si>
  <si>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</si>
  <si>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</si>
  <si>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</si>
  <si>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</si>
  <si>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</si>
  <si>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</si>
  <si>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</si>
  <si>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</si>
  <si>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</si>
  <si>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</si>
  <si>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</si>
  <si>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</si>
  <si>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</si>
  <si>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</si>
  <si>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</si>
  <si>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</si>
  <si>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</si>
  <si>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</si>
  <si>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</si>
  <si>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</si>
  <si>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</si>
  <si>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</si>
  <si>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</si>
  <si>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</si>
  <si>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</si>
  <si>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</si>
  <si>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</si>
  <si>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</si>
  <si>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</si>
  <si>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</si>
  <si>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</si>
  <si>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</si>
  <si>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</si>
  <si>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</si>
  <si>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</si>
  <si>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</si>
  <si>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</si>
  <si>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</si>
  <si>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</si>
  <si>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</si>
  <si>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</si>
  <si>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</si>
  <si>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</si>
  <si>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</si>
  <si>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</si>
  <si>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</si>
  <si>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</si>
  <si>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</si>
  <si>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</si>
  <si>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</si>
  <si>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</si>
  <si>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</si>
  <si>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</si>
  <si>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</si>
  <si>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</si>
  <si>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</si>
  <si>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</si>
  <si>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</si>
  <si>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</si>
  <si>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</si>
  <si>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</si>
  <si>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</si>
  <si>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</si>
  <si>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</si>
  <si>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</si>
  <si>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</si>
  <si>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</si>
  <si>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</si>
  <si>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</si>
  <si>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</si>
  <si>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</si>
  <si>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</si>
  <si>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</si>
  <si>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</si>
  <si>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</si>
  <si>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</si>
  <si>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</si>
  <si>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</si>
  <si>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</si>
  <si>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</si>
  <si>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</si>
  <si>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</si>
  <si>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</si>
  <si>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</si>
  <si>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</si>
  <si>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</si>
  <si>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</si>
  <si>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</si>
  <si>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</si>
  <si>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</si>
  <si>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</si>
  <si>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</si>
  <si>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</si>
  <si>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</si>
  <si>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</si>
  <si>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</si>
  <si>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</si>
  <si>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</si>
  <si>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</si>
  <si>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</si>
  <si>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</si>
  <si>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</si>
  <si>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</si>
  <si>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</si>
  <si>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</si>
  <si>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</si>
  <si>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</si>
  <si>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</si>
  <si>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</si>
  <si>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</si>
  <si>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</si>
  <si>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</si>
  <si>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</si>
  <si>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</si>
  <si>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</si>
  <si>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</si>
  <si>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</si>
  <si>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</si>
  <si>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</si>
  <si>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</si>
  <si>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</si>
  <si>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</si>
  <si>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</si>
  <si>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</si>
  <si>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</si>
  <si>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</si>
  <si>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</si>
  <si>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</si>
  <si>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</si>
  <si>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</si>
  <si>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</si>
  <si>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</si>
  <si>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</si>
  <si>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</si>
  <si>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</si>
  <si>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</si>
  <si>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</si>
  <si>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</si>
  <si>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</si>
  <si>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</si>
  <si>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</si>
  <si>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</si>
  <si>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</si>
  <si>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</si>
  <si>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</si>
  <si>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</si>
  <si>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</si>
  <si>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</si>
  <si>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</si>
  <si>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</si>
  <si>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</si>
  <si>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</si>
  <si>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</si>
  <si>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</si>
  <si>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</si>
  <si>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</si>
  <si>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</si>
  <si>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</si>
  <si>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</si>
  <si>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</si>
  <si>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</si>
  <si>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</si>
  <si>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</si>
  <si>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</si>
  <si>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</si>
  <si>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</si>
  <si>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</si>
  <si>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</si>
  <si>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</si>
  <si>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</si>
  <si>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</si>
  <si>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</si>
  <si>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</si>
  <si>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</si>
  <si>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</si>
  <si>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</si>
  <si>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</si>
  <si>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</si>
  <si>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</si>
  <si>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</si>
  <si>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</si>
  <si>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</si>
  <si>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</si>
  <si>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</si>
  <si>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</si>
  <si>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</si>
  <si>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</si>
  <si>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</si>
  <si>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</si>
  <si>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</si>
  <si>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</si>
  <si>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</si>
  <si>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</si>
  <si>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</si>
  <si>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</si>
  <si>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</si>
  <si>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</si>
  <si>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</si>
  <si>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</si>
  <si>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</si>
  <si>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</si>
  <si>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</si>
  <si>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</si>
  <si>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</si>
  <si>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</si>
  <si>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</si>
  <si>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</si>
  <si>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</si>
  <si>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</si>
  <si>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</si>
  <si>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</si>
  <si>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</si>
  <si>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</si>
  <si>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</si>
  <si>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</si>
  <si>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</si>
  <si>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</si>
  <si>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</si>
  <si>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</si>
  <si>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</si>
  <si>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</si>
  <si>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</si>
  <si>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</si>
  <si>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</si>
  <si>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</si>
  <si>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</si>
  <si>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</si>
  <si>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</si>
  <si>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</si>
  <si>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</si>
  <si>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</si>
  <si>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</si>
  <si>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</si>
  <si>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</si>
  <si>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</si>
  <si>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</si>
  <si>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</si>
  <si>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</si>
  <si>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</si>
  <si>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</si>
  <si>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</si>
  <si>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</si>
  <si>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</si>
  <si>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</si>
  <si>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</si>
  <si>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</si>
  <si>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</si>
  <si>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</si>
  <si>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</si>
  <si>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</si>
  <si>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</si>
  <si>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</si>
  <si>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</si>
  <si>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</si>
  <si>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</si>
  <si>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</si>
  <si>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</si>
  <si>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</si>
  <si>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</si>
  <si>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</si>
  <si>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</si>
  <si>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</si>
  <si>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</si>
  <si>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</si>
  <si>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</si>
  <si>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</si>
  <si>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</si>
  <si>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</si>
  <si>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</si>
  <si>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</si>
  <si>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</si>
  <si>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</si>
  <si>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</si>
  <si>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</si>
  <si>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</si>
  <si>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</si>
  <si>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</si>
  <si>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</si>
  <si>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</si>
  <si>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</si>
  <si>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</si>
  <si>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</si>
  <si>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</si>
  <si>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</si>
  <si>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</si>
  <si>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</si>
  <si>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</si>
  <si>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</si>
  <si>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</si>
  <si>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</si>
  <si>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</si>
  <si>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</si>
  <si>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</si>
  <si>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</si>
  <si>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</si>
  <si>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</si>
  <si>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</si>
  <si>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</si>
  <si>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</si>
  <si>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</si>
  <si>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</si>
  <si>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</si>
  <si>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</si>
  <si>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</si>
  <si>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</si>
  <si>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</si>
  <si>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</si>
  <si>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</si>
  <si>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</si>
  <si>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</si>
  <si>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</si>
  <si>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</si>
  <si>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</si>
  <si>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</si>
  <si>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</si>
  <si>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</si>
  <si>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</si>
  <si>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</si>
  <si>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</si>
  <si>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</si>
  <si>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</si>
  <si>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</si>
  <si>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</si>
  <si>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</si>
  <si>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</si>
  <si>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</si>
  <si>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</si>
  <si>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</si>
  <si>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</si>
  <si>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</si>
  <si>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</si>
  <si>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</si>
  <si>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</si>
  <si>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</si>
  <si>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</si>
  <si>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</si>
  <si>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</si>
  <si>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</si>
  <si>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</si>
  <si>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</si>
  <si>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</si>
  <si>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</si>
  <si>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</si>
  <si>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</si>
  <si>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</si>
  <si>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</si>
  <si>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</si>
  <si>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</si>
  <si>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</si>
  <si>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</si>
  <si>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</si>
  <si>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</si>
  <si>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</si>
  <si>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</si>
  <si>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</si>
  <si>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</si>
  <si>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</si>
  <si>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</si>
  <si>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</si>
  <si>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</si>
  <si>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</si>
  <si>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</si>
  <si>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</si>
  <si>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</si>
  <si>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</si>
  <si>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</si>
  <si>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</si>
  <si>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</si>
  <si>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</si>
  <si>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</si>
  <si>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</si>
  <si>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</si>
  <si>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</si>
  <si>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</si>
  <si>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</si>
  <si>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</si>
  <si>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</si>
  <si>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</si>
  <si>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</si>
  <si>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</si>
  <si>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</si>
  <si>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</si>
  <si>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</si>
  <si>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</si>
  <si>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</si>
  <si>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</si>
  <si>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</si>
  <si>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</si>
  <si>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</si>
  <si>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</si>
  <si>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</si>
  <si>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</si>
  <si>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</si>
  <si>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</si>
  <si>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</si>
  <si>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</si>
  <si>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</si>
  <si>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</si>
  <si>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</si>
  <si>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</si>
  <si>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</si>
  <si>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</si>
  <si>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</si>
  <si>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</si>
  <si>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</si>
  <si>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</si>
  <si>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</si>
  <si>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</si>
  <si>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</si>
  <si>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</si>
  <si>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</si>
  <si>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</si>
  <si>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</si>
  <si>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</si>
  <si>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</si>
  <si>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</si>
  <si>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</si>
  <si>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</si>
  <si>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</si>
  <si>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</si>
  <si>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</si>
  <si>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</si>
  <si>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</si>
  <si>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</si>
  <si>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</si>
  <si>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</si>
  <si>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</si>
  <si>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</si>
  <si>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</si>
  <si>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</si>
  <si>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</si>
  <si>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</si>
  <si>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</si>
  <si>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</si>
  <si>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</si>
  <si>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</si>
  <si>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</si>
  <si>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</si>
  <si>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</si>
  <si>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</si>
  <si>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</si>
  <si>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</si>
  <si>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</si>
  <si>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</si>
  <si>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</si>
  <si>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</si>
  <si>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</si>
  <si>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</si>
  <si>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</si>
  <si>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</si>
  <si>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</si>
  <si>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</si>
  <si>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</si>
  <si>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</si>
  <si>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</si>
  <si>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</si>
  <si>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</si>
  <si>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</si>
  <si>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</si>
  <si>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</si>
  <si>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</si>
  <si>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</si>
  <si>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</si>
  <si>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</si>
  <si>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</si>
  <si>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</si>
  <si>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</si>
  <si>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</si>
  <si>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</si>
  <si>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</si>
  <si>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</si>
  <si>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</si>
  <si>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</si>
  <si>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</si>
  <si>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</si>
  <si>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</si>
  <si>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</si>
  <si>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</si>
  <si>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</si>
  <si>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</si>
  <si>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</si>
  <si>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</si>
  <si>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</si>
  <si>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</si>
  <si>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</si>
  <si>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</si>
  <si>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</si>
  <si>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</si>
  <si>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</si>
  <si>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</si>
  <si>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</si>
  <si>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</si>
  <si>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</si>
  <si>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</si>
  <si>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</si>
  <si>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</si>
  <si>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</si>
  <si>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</si>
  <si>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</si>
  <si>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</si>
  <si>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</si>
  <si>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</si>
  <si>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</si>
  <si>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</si>
  <si>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</si>
  <si>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</si>
  <si>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</si>
  <si>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</si>
  <si>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</si>
  <si>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</si>
  <si>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</si>
  <si>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</si>
  <si>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</si>
  <si>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</si>
  <si>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</si>
  <si>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</si>
  <si>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</si>
  <si>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</si>
  <si>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</si>
  <si>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</si>
  <si>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</si>
  <si>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</si>
  <si>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</si>
  <si>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</si>
  <si>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</si>
  <si>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</si>
  <si>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</si>
  <si>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</si>
  <si>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</si>
  <si>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</si>
  <si>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</si>
  <si>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</si>
  <si>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</si>
  <si>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</si>
  <si>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</si>
  <si>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</si>
  <si>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</si>
  <si>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</si>
  <si>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</si>
  <si>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</si>
  <si>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</si>
  <si>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</si>
  <si>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</si>
  <si>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</si>
  <si>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</si>
  <si>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</si>
  <si>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</si>
  <si>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</si>
  <si>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</si>
  <si>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</si>
  <si>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</si>
  <si>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</si>
  <si>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</si>
  <si>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</si>
  <si>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</si>
  <si>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</si>
  <si>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</si>
  <si>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</si>
  <si>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</si>
  <si>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</si>
  <si>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</si>
  <si>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</si>
  <si>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</si>
  <si>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</si>
  <si>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</si>
  <si>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</si>
  <si>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</si>
  <si>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</si>
  <si>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</si>
  <si>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</si>
  <si>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</si>
  <si>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</si>
  <si>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</si>
  <si>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</si>
  <si>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</si>
  <si>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</si>
  <si>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</si>
  <si>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</si>
  <si>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</si>
  <si>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</si>
  <si>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</si>
  <si>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</si>
  <si>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</si>
  <si>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</si>
  <si>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</si>
  <si>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</si>
  <si>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</si>
  <si>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</si>
  <si>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</si>
  <si>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</si>
  <si>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</si>
  <si>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</si>
  <si>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</si>
  <si>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</si>
  <si>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</si>
  <si>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</si>
  <si>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</si>
  <si>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</si>
  <si>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</si>
  <si>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</si>
  <si>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</si>
  <si>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</si>
  <si>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</si>
  <si>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</si>
  <si>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</si>
  <si>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</si>
  <si>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</si>
  <si>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</si>
  <si>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</si>
  <si>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</si>
  <si>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</si>
  <si>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</si>
  <si>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</si>
  <si>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</si>
  <si>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</si>
  <si>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</si>
  <si>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</si>
  <si>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</si>
  <si>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</si>
  <si>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</si>
  <si>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</si>
  <si>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</si>
  <si>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</si>
  <si>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</si>
  <si>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</si>
  <si>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</si>
  <si>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</si>
  <si>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</si>
  <si>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</si>
  <si>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</si>
  <si>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</si>
  <si>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</si>
  <si>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</si>
  <si>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</si>
  <si>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</si>
  <si>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</si>
  <si>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</si>
  <si>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</si>
  <si>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</si>
  <si>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</si>
  <si>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</si>
  <si>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</si>
  <si>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</si>
  <si>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</si>
  <si>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</si>
  <si>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</si>
  <si>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</si>
  <si>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</si>
  <si>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</si>
  <si>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</si>
  <si>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</si>
  <si>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</si>
  <si>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</si>
  <si>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</si>
  <si>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</si>
  <si>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</si>
  <si>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</si>
  <si>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</si>
  <si>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</si>
  <si>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</si>
  <si>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</si>
  <si>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</si>
  <si>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</si>
  <si>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</si>
  <si>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</si>
  <si>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</si>
  <si>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</si>
  <si>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</si>
  <si>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</si>
  <si>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</si>
  <si>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</si>
  <si>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</si>
  <si>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</si>
  <si>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</si>
  <si>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</si>
  <si>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</si>
  <si>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</si>
  <si>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</si>
  <si>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</si>
  <si>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</si>
  <si>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</si>
  <si>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</si>
  <si>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</si>
  <si>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</si>
  <si>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</si>
  <si>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</si>
  <si>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</si>
  <si>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</si>
  <si>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</si>
  <si>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</si>
  <si>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</si>
  <si>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</si>
  <si>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</si>
  <si>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</si>
  <si>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</si>
  <si>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</si>
  <si>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</si>
  <si>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</si>
  <si>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</si>
  <si>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</si>
  <si>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</si>
  <si>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</si>
  <si>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</si>
  <si>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</si>
  <si>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</si>
  <si>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</si>
  <si>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</si>
  <si>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</si>
  <si>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</si>
  <si>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</si>
  <si>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</si>
  <si>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</si>
  <si>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</si>
  <si>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</si>
  <si>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</si>
  <si>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</si>
  <si>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</si>
  <si>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</si>
  <si>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</si>
  <si>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</si>
  <si>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</si>
  <si>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</si>
  <si>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</si>
  <si>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</si>
  <si>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</si>
  <si>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</si>
  <si>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</si>
  <si>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</si>
  <si>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</si>
  <si>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</si>
  <si>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</si>
  <si>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</si>
  <si>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</si>
  <si>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</si>
  <si>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</si>
  <si>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</si>
  <si>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</si>
  <si>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</si>
  <si>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</si>
  <si>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</si>
  <si>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</si>
  <si>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</si>
  <si>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</si>
  <si>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</si>
  <si>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</si>
  <si>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</si>
  <si>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</si>
  <si>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</si>
  <si>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</si>
  <si>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</si>
  <si>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</si>
  <si>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</si>
  <si>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</si>
  <si>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</si>
  <si>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</si>
  <si>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</si>
  <si>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</si>
  <si>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</si>
  <si>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</si>
  <si>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</si>
  <si>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</si>
  <si>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</si>
  <si>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</si>
  <si>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</si>
  <si>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</si>
  <si>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</si>
  <si>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</si>
  <si>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</si>
  <si>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</si>
  <si>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</si>
  <si>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</si>
  <si>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</si>
  <si>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</si>
  <si>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</si>
  <si>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</si>
  <si>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</si>
  <si>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</si>
  <si>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</si>
  <si>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</si>
  <si>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</si>
  <si>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</si>
  <si>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</si>
  <si>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</si>
  <si>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</si>
  <si>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</si>
  <si>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</si>
  <si>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</si>
  <si>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</si>
  <si>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</si>
  <si>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</si>
  <si>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</si>
  <si>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</si>
  <si>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</si>
  <si>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</si>
  <si>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</si>
  <si>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</si>
  <si>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</si>
  <si>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</si>
  <si>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</si>
  <si>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</si>
  <si>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</si>
  <si>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</si>
  <si>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</si>
  <si>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</si>
  <si>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</si>
  <si>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</si>
  <si>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</si>
  <si>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</si>
  <si>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</si>
  <si>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</si>
  <si>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</si>
  <si>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</si>
  <si>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</si>
  <si>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</si>
  <si>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</si>
  <si>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</si>
  <si>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</si>
  <si>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</si>
  <si>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</si>
  <si>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</si>
  <si>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</si>
  <si>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</si>
  <si>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</si>
  <si>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</si>
  <si>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</si>
  <si>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</si>
  <si>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</si>
  <si>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</si>
  <si>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</si>
  <si>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</si>
  <si>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</si>
  <si>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</si>
  <si>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</si>
  <si>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</si>
  <si>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</si>
  <si>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</si>
  <si>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</si>
  <si>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</si>
  <si>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</si>
  <si>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</si>
  <si>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</si>
  <si>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</si>
  <si>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</si>
  <si>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</si>
  <si>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</si>
  <si>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</si>
  <si>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</si>
  <si>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</si>
  <si>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</si>
  <si>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</si>
  <si>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</si>
  <si>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</si>
  <si>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</si>
  <si>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</si>
  <si>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</si>
  <si>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</si>
  <si>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</si>
  <si>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</si>
  <si>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</si>
  <si>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</si>
  <si>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</si>
  <si>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</si>
  <si>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</si>
  <si>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</si>
  <si>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</si>
  <si>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</si>
  <si>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</si>
  <si>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</si>
  <si>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</si>
  <si>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</si>
  <si>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</si>
  <si>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</si>
  <si>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</si>
  <si>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</si>
  <si>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</si>
  <si>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</si>
  <si>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</si>
  <si>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</si>
  <si>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</si>
  <si>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</si>
  <si>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</si>
  <si>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</si>
  <si>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</si>
  <si>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</si>
  <si>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</si>
  <si>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</si>
  <si>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</si>
  <si>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</si>
  <si>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</si>
  <si>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</si>
  <si>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</si>
  <si>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</si>
  <si>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</si>
  <si>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</si>
  <si>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</si>
  <si>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</si>
  <si>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</si>
  <si>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</si>
  <si>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</si>
  <si>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</si>
  <si>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</si>
  <si>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</si>
  <si>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</si>
  <si>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</si>
  <si>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</si>
  <si>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</si>
  <si>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</si>
  <si>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</si>
  <si>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</si>
  <si>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</si>
  <si>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</si>
  <si>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</si>
  <si>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</si>
  <si>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</si>
  <si>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</si>
  <si>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</si>
  <si>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</si>
  <si>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</si>
  <si>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</si>
  <si>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</si>
  <si>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</si>
  <si>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</si>
  <si>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</si>
  <si>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</si>
  <si>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</si>
  <si>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</si>
  <si>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</si>
  <si>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</si>
  <si>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</si>
  <si>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</si>
  <si>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</si>
  <si>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</si>
  <si>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</si>
  <si>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</si>
  <si>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</si>
  <si>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</si>
  <si>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</si>
  <si>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</si>
  <si>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</si>
  <si>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</si>
  <si>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</si>
  <si>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</si>
  <si>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</si>
  <si>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</si>
  <si>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</si>
  <si>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</si>
  <si>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</si>
  <si>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</si>
  <si>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</si>
  <si>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</si>
  <si>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</si>
  <si>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</si>
  <si>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</si>
  <si>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</si>
  <si>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</si>
  <si>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</si>
  <si>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</si>
  <si>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</si>
  <si>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</si>
  <si>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</si>
  <si>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</si>
  <si>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</si>
  <si>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</si>
  <si>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</si>
  <si>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</si>
  <si>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</si>
  <si>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</si>
  <si>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</si>
  <si>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</si>
  <si>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</si>
  <si>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</si>
  <si>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</si>
  <si>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</si>
  <si>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</si>
  <si>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</si>
  <si>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</si>
  <si>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</si>
  <si>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</si>
  <si>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</si>
  <si>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</si>
  <si>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</si>
  <si>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</si>
  <si>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</si>
  <si>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</si>
  <si>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</si>
  <si>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</si>
  <si>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</si>
  <si>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</si>
  <si>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</si>
  <si>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</si>
  <si>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</si>
  <si>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</si>
  <si>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</si>
  <si>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</si>
  <si>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</si>
  <si>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</si>
  <si>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</si>
  <si>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</si>
  <si>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</si>
  <si>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</si>
  <si>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</si>
  <si>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</si>
  <si>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</si>
  <si>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</si>
  <si>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</si>
  <si>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</si>
  <si>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</si>
  <si>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</si>
  <si>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</si>
  <si>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</si>
  <si>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</si>
  <si>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</si>
  <si>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</si>
  <si>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</si>
  <si>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</si>
  <si>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</si>
  <si>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</si>
  <si>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</si>
  <si>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</si>
  <si>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</si>
  <si>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</si>
  <si>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</si>
  <si>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</si>
  <si>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</si>
  <si>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</si>
  <si>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</si>
  <si>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</si>
  <si>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</si>
  <si>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</si>
  <si>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</si>
  <si>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</si>
  <si>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</si>
  <si>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</si>
  <si>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</si>
  <si>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</si>
  <si>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</si>
  <si>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</si>
  <si>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</si>
  <si>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</si>
  <si>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</si>
  <si>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</si>
  <si>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</si>
  <si>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</si>
  <si>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</si>
  <si>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</si>
  <si>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</si>
  <si>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</si>
  <si>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</si>
  <si>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</si>
  <si>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</si>
  <si>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</si>
  <si>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</si>
  <si>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</si>
  <si>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</si>
  <si>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</si>
  <si>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</si>
  <si>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</si>
  <si>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</si>
  <si>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</si>
  <si>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</si>
  <si>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</si>
  <si>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</si>
  <si>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</si>
  <si>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</si>
  <si>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</si>
  <si>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</si>
  <si>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</si>
  <si>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</si>
  <si>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</si>
  <si>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</si>
  <si>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</si>
  <si>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</si>
  <si>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</si>
  <si>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</si>
  <si>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</si>
  <si>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</si>
  <si>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</si>
  <si>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</si>
  <si>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</si>
  <si>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</si>
  <si>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</si>
  <si>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</si>
  <si>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</si>
  <si>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</si>
  <si>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</si>
  <si>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</si>
  <si>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</si>
  <si>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</si>
  <si>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</si>
  <si>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</si>
  <si>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</si>
  <si>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</si>
  <si>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</si>
  <si>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</si>
  <si>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</si>
  <si>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</si>
  <si>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</si>
  <si>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</si>
  <si>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</si>
  <si>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</si>
  <si>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</si>
  <si>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</si>
  <si>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</si>
  <si>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</si>
  <si>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</si>
  <si>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</si>
  <si>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</si>
  <si>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</si>
  <si>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</si>
  <si>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</si>
  <si>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</si>
  <si>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</si>
  <si>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</si>
  <si>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</si>
  <si>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</si>
  <si>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</si>
  <si>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</si>
  <si>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</si>
  <si>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</si>
  <si>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</si>
  <si>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</si>
  <si>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</si>
  <si>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</si>
  <si>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</si>
  <si>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</si>
  <si>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</si>
  <si>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</si>
  <si>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</si>
  <si>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</si>
  <si>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</si>
  <si>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</si>
  <si>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</si>
  <si>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</si>
  <si>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</si>
  <si>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</si>
  <si>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</si>
  <si>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</si>
  <si>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</si>
  <si>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</si>
  <si>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</si>
  <si>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</si>
  <si>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</si>
  <si>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</si>
  <si>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</si>
  <si>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</si>
  <si>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</si>
  <si>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</si>
  <si>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</si>
  <si>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</si>
  <si>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</si>
  <si>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</si>
  <si>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</si>
  <si>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</si>
  <si>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</si>
  <si>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</si>
  <si>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</si>
  <si>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</si>
  <si>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</si>
  <si>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</si>
  <si>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</si>
  <si>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</si>
  <si>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</si>
  <si>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</si>
  <si>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</si>
  <si>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</si>
  <si>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</si>
  <si>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</si>
  <si>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</si>
  <si>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</si>
  <si>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</si>
  <si>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</si>
  <si>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</si>
  <si>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</si>
  <si>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</si>
  <si>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</si>
  <si>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</si>
  <si>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</si>
  <si>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</si>
  <si>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</si>
  <si>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</si>
  <si>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</si>
  <si>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</si>
  <si>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</si>
  <si>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</si>
  <si>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</si>
  <si>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</si>
  <si>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</si>
  <si>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</si>
  <si>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</si>
  <si>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</si>
  <si>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</si>
  <si>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</si>
  <si>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</si>
  <si>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</si>
  <si>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</si>
  <si>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</si>
  <si>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</si>
  <si>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</si>
  <si>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</si>
  <si>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</si>
  <si>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</si>
  <si>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</si>
  <si>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</si>
  <si>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</si>
  <si>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</si>
  <si>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</si>
  <si>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</si>
  <si>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</si>
  <si>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</si>
  <si>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</si>
  <si>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</si>
  <si>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</si>
  <si>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</si>
  <si>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</si>
  <si>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</si>
  <si>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</si>
  <si>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</si>
  <si>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</si>
  <si>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</si>
  <si>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</si>
  <si>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</si>
  <si>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</si>
  <si>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</si>
  <si>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</si>
  <si>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</si>
  <si>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</si>
  <si>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</si>
  <si>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</si>
  <si>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</si>
  <si>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</si>
  <si>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</si>
  <si>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</si>
  <si>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</si>
  <si>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</si>
  <si>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</si>
  <si>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</si>
  <si>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</si>
  <si>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</si>
  <si>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</si>
  <si>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</si>
  <si>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</si>
  <si>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</si>
  <si>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</si>
  <si>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</si>
  <si>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</si>
  <si>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</si>
  <si>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</si>
  <si>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</si>
  <si>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</si>
  <si>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</si>
  <si>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</si>
  <si>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</si>
  <si>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</si>
  <si>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</si>
  <si>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</si>
  <si>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</si>
  <si>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</si>
  <si>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</si>
  <si>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</si>
  <si>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</si>
  <si>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</si>
  <si>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</si>
  <si>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</si>
  <si>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</si>
  <si>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</si>
  <si>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</si>
  <si>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</si>
  <si>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</si>
  <si>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</si>
  <si>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</si>
  <si>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</si>
  <si>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</si>
  <si>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</si>
  <si>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</si>
  <si>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</si>
  <si>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</si>
  <si>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</si>
  <si>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</si>
  <si>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</si>
  <si>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</si>
  <si>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</si>
  <si>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</si>
  <si>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</si>
  <si>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</si>
  <si>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</si>
  <si>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</si>
  <si>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</si>
  <si>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</si>
  <si>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</si>
  <si>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</si>
  <si>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</si>
  <si>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</si>
  <si>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</si>
  <si>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</si>
  <si>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</si>
  <si>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</si>
  <si>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</si>
  <si>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</si>
  <si>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</si>
  <si>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</si>
  <si>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</si>
  <si>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</si>
  <si>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</si>
  <si>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</si>
  <si>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</si>
  <si>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</si>
  <si>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</si>
  <si>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</si>
  <si>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</si>
  <si>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</si>
  <si>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</si>
  <si>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</si>
  <si>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</si>
  <si>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</si>
  <si>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</si>
  <si>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</si>
  <si>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</si>
  <si>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</si>
  <si>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</si>
  <si>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</si>
  <si>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</si>
  <si>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</si>
  <si>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</si>
  <si>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</si>
  <si>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</si>
  <si>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</si>
  <si>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</si>
  <si>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</si>
  <si>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</si>
  <si>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</si>
  <si>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</si>
  <si>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</si>
  <si>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</si>
  <si>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</si>
  <si>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</si>
  <si>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</si>
  <si>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</si>
  <si>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</si>
  <si>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</si>
  <si>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</si>
  <si>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</si>
  <si>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</si>
  <si>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</si>
  <si>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</si>
  <si>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</si>
  <si>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</si>
  <si>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</si>
  <si>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</si>
  <si>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</si>
  <si>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</si>
  <si>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</si>
  <si>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</si>
  <si>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</si>
  <si>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</si>
  <si>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</si>
  <si>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</si>
  <si>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</si>
  <si>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</si>
  <si>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</si>
  <si>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</si>
  <si>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</si>
  <si>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</si>
  <si>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</si>
  <si>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</si>
  <si>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</si>
  <si>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</si>
  <si>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</si>
  <si>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</si>
  <si>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</si>
  <si>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</si>
  <si>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</si>
  <si>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</si>
  <si>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</si>
  <si>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</si>
  <si>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</si>
  <si>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</si>
  <si>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</si>
  <si>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</si>
  <si>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</si>
  <si>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</si>
  <si>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</si>
  <si>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</si>
  <si>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</si>
  <si>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</si>
  <si>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</si>
  <si>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</si>
  <si>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</si>
  <si>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</si>
  <si>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</si>
  <si>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</si>
  <si>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</si>
  <si>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</si>
  <si>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</si>
  <si>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</si>
  <si>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</si>
  <si>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</si>
  <si>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</si>
  <si>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</si>
  <si>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</si>
  <si>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</si>
  <si>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</si>
  <si>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</si>
  <si>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</si>
  <si>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</si>
  <si>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</si>
  <si>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</si>
  <si>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</si>
  <si>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</si>
  <si>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</si>
  <si>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</si>
  <si>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</si>
  <si>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</si>
  <si>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</si>
  <si>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</si>
  <si>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</si>
  <si>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</si>
  <si>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</si>
  <si>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</si>
  <si>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</si>
  <si>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</si>
  <si>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</si>
  <si>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</si>
  <si>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</si>
  <si>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</si>
  <si>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</si>
  <si>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</si>
  <si>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</si>
  <si>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</si>
  <si>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</si>
  <si>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</si>
  <si>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</si>
  <si>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</si>
  <si>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</si>
  <si>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</si>
  <si>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</si>
  <si>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</si>
  <si>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</si>
  <si>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</si>
  <si>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</si>
  <si>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</si>
  <si>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</si>
  <si>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</si>
  <si>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</si>
  <si>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</si>
  <si>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</si>
  <si>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</si>
  <si>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</si>
  <si>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</si>
  <si>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</si>
  <si>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</si>
  <si>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</si>
  <si>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</si>
  <si>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</si>
  <si>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</si>
  <si>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</si>
  <si>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</si>
  <si>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</si>
  <si>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</si>
  <si>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</si>
  <si>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</si>
  <si>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</si>
  <si>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</si>
  <si>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</si>
  <si>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</si>
  <si>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</si>
  <si>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</si>
  <si>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</si>
  <si>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</si>
  <si>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</si>
  <si>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</si>
  <si>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</si>
  <si>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</si>
  <si>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</si>
  <si>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</si>
  <si>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</si>
  <si>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</si>
  <si>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</si>
  <si>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</si>
  <si>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</si>
  <si>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</si>
  <si>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</si>
  <si>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</si>
  <si>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</si>
  <si>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</si>
  <si>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</si>
  <si>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</si>
  <si>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</si>
  <si>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</si>
  <si>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</si>
  <si>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</si>
  <si>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</si>
  <si>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</si>
  <si>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</si>
  <si>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</si>
  <si>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</si>
  <si>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</si>
  <si>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</si>
  <si>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</si>
  <si>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</si>
  <si>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</si>
  <si>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</si>
  <si>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</si>
  <si>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</si>
  <si>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</si>
  <si>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</si>
  <si>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</si>
  <si>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</si>
  <si>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</si>
  <si>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</si>
  <si>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</si>
  <si>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</si>
  <si>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</si>
  <si>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</si>
  <si>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</si>
  <si>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</si>
  <si>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</si>
  <si>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</si>
  <si>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</si>
  <si>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</si>
  <si>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</si>
  <si>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</si>
  <si>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</si>
  <si>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</si>
  <si>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</si>
  <si>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</si>
  <si>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</si>
  <si>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</si>
  <si>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</si>
  <si>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</si>
  <si>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</si>
  <si>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</si>
  <si>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</si>
  <si>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</si>
  <si>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</si>
  <si>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</si>
  <si>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</si>
  <si>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</si>
  <si>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</si>
  <si>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</si>
  <si>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</si>
  <si>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</si>
  <si>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</si>
  <si>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</si>
  <si>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</si>
  <si>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</si>
  <si>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</si>
  <si>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</si>
  <si>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</si>
  <si>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</si>
  <si>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</si>
  <si>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</si>
  <si>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</si>
  <si>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</si>
  <si>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</si>
  <si>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</si>
  <si>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</si>
  <si>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</si>
  <si>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</si>
  <si>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</si>
  <si>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</si>
  <si>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</si>
  <si>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</si>
  <si>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</si>
  <si>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</si>
  <si>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</si>
  <si>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</si>
  <si>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</si>
  <si>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</si>
  <si>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</si>
  <si>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</si>
  <si>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</si>
  <si>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</si>
  <si>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</si>
  <si>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</si>
  <si>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</si>
  <si>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</si>
  <si>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</si>
  <si>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</si>
  <si>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</si>
  <si>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</si>
  <si>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</si>
  <si>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</si>
  <si>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</si>
  <si>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</si>
  <si>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</si>
  <si>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</si>
  <si>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</si>
  <si>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</si>
  <si>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</si>
  <si>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</si>
  <si>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</si>
  <si>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</si>
  <si>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</si>
  <si>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</si>
  <si>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</si>
  <si>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</si>
  <si>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</si>
  <si>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</si>
  <si>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</si>
  <si>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</si>
  <si>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</si>
  <si>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</si>
  <si>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</si>
  <si>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</si>
  <si>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</si>
  <si>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</si>
  <si>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</si>
  <si>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</si>
  <si>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</si>
  <si>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</si>
  <si>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</si>
  <si>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</si>
  <si>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</si>
  <si>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</si>
  <si>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</si>
  <si>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</si>
  <si>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</si>
  <si>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</si>
  <si>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</si>
  <si>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</si>
  <si>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</si>
  <si>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</si>
  <si>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</si>
  <si>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</si>
  <si>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</si>
  <si>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</si>
  <si>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</si>
  <si>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</si>
  <si>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</si>
  <si>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</si>
  <si>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</si>
  <si>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</si>
  <si>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</si>
  <si>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</si>
  <si>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</si>
  <si>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</si>
  <si>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</si>
  <si>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</si>
  <si>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</si>
  <si>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</si>
  <si>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</si>
  <si>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</si>
  <si>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</si>
  <si>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</si>
  <si>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</si>
  <si>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</si>
  <si>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</si>
  <si>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</si>
  <si>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</si>
  <si>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</si>
  <si>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</si>
  <si>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</si>
  <si>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</si>
  <si>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</si>
  <si>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</si>
  <si>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</si>
  <si>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</si>
  <si>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</si>
  <si>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</si>
  <si>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</si>
  <si>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</si>
  <si>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</si>
  <si>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</si>
  <si>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</si>
  <si>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</si>
  <si>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</si>
  <si>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</si>
  <si>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</si>
  <si>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</si>
  <si>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</si>
  <si>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</si>
  <si>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</si>
  <si>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</si>
  <si>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</si>
  <si>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</si>
  <si>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</si>
  <si>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</si>
  <si>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</si>
  <si>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</si>
  <si>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</si>
  <si>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</si>
  <si>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</si>
  <si>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</si>
  <si>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</si>
  <si>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</si>
  <si>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</si>
  <si>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</si>
  <si>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</si>
  <si>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</si>
  <si>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</si>
  <si>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</si>
  <si>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</si>
  <si>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</si>
  <si>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</si>
  <si>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</si>
  <si>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</si>
  <si>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</si>
  <si>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</si>
  <si>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</si>
  <si>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</si>
  <si>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</si>
  <si>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</si>
  <si>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</si>
  <si>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</si>
  <si>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</si>
  <si>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</si>
  <si>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</si>
  <si>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</si>
  <si>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</si>
  <si>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</si>
  <si>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</si>
  <si>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</si>
  <si>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</si>
  <si>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</si>
  <si>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</si>
  <si>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</si>
  <si>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</si>
  <si>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</si>
  <si>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</si>
  <si>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</si>
  <si>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</si>
  <si>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</si>
  <si>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</si>
  <si>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</si>
  <si>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</si>
  <si>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</si>
  <si>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</si>
  <si>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</si>
  <si>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</si>
  <si>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</si>
  <si>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</si>
  <si>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</si>
  <si>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</si>
  <si>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</si>
  <si>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</si>
  <si>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</si>
  <si>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</si>
  <si>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</si>
  <si>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</si>
  <si>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</si>
  <si>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</si>
  <si>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</si>
  <si>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</si>
  <si>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</si>
  <si>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</si>
  <si>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</si>
  <si>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</si>
  <si>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</si>
  <si>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</si>
  <si>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</si>
  <si>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</si>
  <si>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</si>
  <si>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</si>
  <si>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</si>
  <si>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</si>
  <si>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</si>
  <si>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</si>
  <si>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</si>
  <si>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</si>
  <si>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</si>
  <si>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</si>
  <si>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</si>
  <si>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</si>
  <si>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</si>
  <si>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</si>
  <si>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</si>
  <si>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</si>
  <si>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</si>
  <si>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</si>
  <si>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</si>
  <si>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</si>
  <si>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</si>
  <si>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</si>
  <si>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</si>
  <si>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</si>
  <si>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</si>
  <si>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</si>
  <si>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</si>
  <si>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</si>
  <si>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</si>
  <si>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</si>
  <si>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</si>
  <si>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</si>
  <si>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</si>
  <si>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</si>
  <si>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</si>
  <si>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</si>
  <si>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</si>
  <si>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</si>
  <si>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</si>
  <si>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</si>
  <si>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</si>
  <si>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</si>
  <si>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</si>
  <si>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</si>
  <si>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</si>
  <si>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</si>
  <si>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</si>
  <si>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</si>
  <si>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</si>
  <si>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</si>
  <si>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</si>
  <si>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</si>
  <si>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</si>
  <si>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</si>
  <si>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</si>
  <si>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</si>
  <si>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</si>
  <si>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</si>
  <si>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</si>
  <si>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</si>
  <si>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</si>
  <si>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</si>
  <si>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</si>
  <si>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</si>
  <si>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</si>
  <si>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</si>
  <si>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</si>
  <si>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</si>
  <si>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</si>
  <si>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</si>
  <si>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</si>
  <si>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</si>
  <si>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</si>
  <si>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</si>
  <si>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</si>
  <si>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</si>
  <si>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</si>
  <si>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</si>
  <si>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</si>
  <si>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</si>
  <si>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</si>
  <si>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</si>
  <si>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</si>
  <si>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</si>
  <si>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</si>
  <si>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</si>
  <si>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</si>
  <si>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</si>
  <si>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</si>
  <si>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</si>
  <si>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</si>
  <si>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</si>
  <si>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</si>
  <si>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</si>
  <si>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</si>
  <si>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</si>
  <si>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</si>
  <si>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</si>
  <si>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</si>
  <si>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</si>
  <si>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</si>
  <si>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</si>
  <si>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</si>
  <si>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</si>
  <si>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</si>
  <si>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</si>
  <si>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</si>
  <si>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</si>
  <si>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</si>
  <si>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</si>
  <si>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</si>
  <si>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</si>
  <si>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</si>
  <si>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</si>
  <si>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</si>
  <si>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</si>
  <si>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</si>
  <si>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</si>
  <si>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</si>
  <si>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</si>
  <si>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</si>
  <si>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</si>
  <si>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</si>
  <si>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</si>
  <si>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</si>
  <si>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</si>
  <si>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</si>
  <si>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</si>
  <si>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</si>
  <si>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</si>
  <si>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</si>
  <si>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</si>
  <si>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</si>
  <si>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</si>
  <si>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</si>
  <si>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</si>
  <si>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</si>
  <si>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</si>
  <si>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</si>
  <si>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</si>
  <si>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</si>
  <si>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</si>
  <si>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</si>
  <si>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</si>
  <si>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</si>
  <si>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</si>
  <si>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</si>
  <si>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</si>
  <si>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</si>
  <si>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</si>
  <si>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</si>
  <si>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</si>
  <si>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</si>
  <si>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</si>
  <si>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</si>
  <si>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</si>
  <si>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</si>
  <si>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</si>
  <si>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</si>
  <si>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</si>
  <si>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</si>
  <si>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</si>
  <si>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</si>
  <si>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</si>
  <si>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</si>
  <si>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</si>
  <si>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</si>
  <si>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</si>
  <si>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</si>
  <si>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</si>
  <si>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</si>
  <si>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</si>
  <si>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</si>
  <si>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</si>
  <si>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</si>
  <si>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</si>
  <si>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</si>
  <si>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</si>
  <si>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</si>
  <si>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</si>
  <si>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</si>
  <si>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</si>
  <si>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</si>
  <si>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</si>
  <si>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</si>
  <si>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</si>
  <si>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</si>
  <si>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</si>
  <si>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</si>
  <si>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</si>
  <si>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</si>
  <si>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</si>
  <si>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</si>
  <si>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</si>
  <si>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</si>
  <si>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</si>
  <si>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</si>
  <si>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</si>
  <si>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</si>
  <si>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</si>
  <si>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</si>
  <si>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</si>
  <si>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</si>
  <si>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</si>
  <si>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</si>
  <si>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</si>
  <si>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</si>
  <si>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</si>
  <si>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</si>
  <si>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</si>
  <si>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</si>
  <si>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</si>
  <si>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</si>
  <si>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</si>
  <si>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</si>
  <si>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</si>
  <si>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</si>
  <si>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</si>
  <si>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</si>
  <si>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</si>
  <si>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</si>
  <si>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</si>
  <si>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</si>
  <si>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</si>
  <si>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</si>
  <si>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</si>
  <si>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</si>
  <si>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</si>
  <si>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</si>
  <si>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</si>
  <si>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</si>
  <si>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</si>
  <si>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</si>
  <si>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</si>
  <si>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</si>
  <si>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</si>
  <si>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</si>
  <si>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</si>
  <si>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</si>
  <si>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</si>
  <si>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</si>
  <si>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</si>
  <si>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</si>
  <si>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</si>
  <si>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</si>
  <si>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</si>
  <si>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</si>
  <si>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</si>
  <si>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</si>
  <si>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</si>
  <si>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</si>
  <si>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</si>
  <si>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</si>
  <si>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</si>
  <si>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</si>
  <si>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</si>
  <si>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</si>
  <si>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</si>
  <si>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</si>
  <si>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</si>
  <si>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</si>
  <si>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</si>
  <si>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</si>
  <si>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</si>
  <si>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</si>
  <si>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</si>
  <si>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</si>
  <si>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</si>
  <si>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</si>
  <si>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</si>
  <si>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</si>
  <si>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</si>
  <si>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</si>
  <si>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</si>
  <si>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</si>
  <si>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</si>
  <si>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</si>
  <si>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</si>
  <si>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</si>
  <si>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</si>
  <si>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</si>
  <si>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</si>
  <si>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</si>
  <si>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</si>
  <si>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</si>
  <si>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</si>
  <si>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</si>
  <si>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</si>
  <si>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</si>
  <si>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</si>
  <si>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</si>
  <si>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</si>
  <si>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</si>
  <si>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</si>
  <si>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</si>
  <si>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</si>
  <si>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</si>
  <si>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</si>
  <si>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</si>
  <si>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</si>
  <si>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</si>
  <si>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</si>
  <si>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</si>
  <si>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</si>
  <si>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</si>
  <si>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</si>
  <si>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</si>
  <si>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</si>
  <si>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</si>
  <si>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</si>
  <si>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</si>
  <si>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</si>
  <si>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</si>
  <si>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</si>
  <si>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</si>
  <si>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</si>
  <si>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</si>
  <si>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</si>
  <si>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</si>
  <si>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</si>
  <si>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</si>
  <si>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</si>
  <si>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</si>
  <si>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</si>
  <si>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</si>
  <si>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</si>
  <si>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</si>
  <si>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</si>
  <si>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</si>
  <si>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</si>
  <si>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</si>
  <si>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</si>
  <si>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</si>
  <si>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</si>
  <si>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</si>
  <si>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</si>
  <si>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</si>
  <si>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</si>
  <si>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</si>
  <si>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</si>
  <si>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</si>
  <si>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</si>
  <si>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</si>
  <si>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</si>
  <si>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</si>
  <si>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</si>
  <si>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</si>
  <si>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</si>
  <si>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</si>
  <si>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</si>
  <si>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</si>
  <si>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</si>
  <si>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</si>
  <si>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</si>
  <si>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</si>
  <si>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</si>
  <si>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</si>
  <si>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</si>
  <si>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</si>
  <si>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</si>
  <si>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</si>
  <si>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</si>
  <si>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</si>
  <si>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</si>
  <si>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</si>
  <si>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</si>
  <si>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</si>
  <si>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</si>
  <si>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</si>
  <si>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</si>
  <si>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</si>
  <si>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</si>
  <si>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</si>
  <si>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</si>
  <si>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</si>
  <si>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</si>
  <si>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</si>
  <si>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</si>
  <si>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</si>
  <si>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</si>
  <si>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</si>
  <si>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</si>
  <si>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</si>
  <si>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</si>
  <si>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</si>
  <si>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</si>
  <si>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</si>
  <si>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</si>
  <si>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</si>
  <si>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</si>
  <si>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</si>
  <si>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</si>
  <si>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</si>
  <si>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</si>
  <si>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</si>
  <si>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</si>
  <si>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</si>
  <si>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</si>
  <si>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</si>
  <si>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</si>
  <si>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</si>
  <si>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</si>
  <si>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</si>
  <si>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</si>
  <si>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</si>
  <si>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</si>
  <si>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</si>
  <si>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</si>
  <si>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</si>
  <si>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</si>
  <si>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</si>
  <si>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</si>
  <si>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</si>
  <si>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</si>
  <si>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</si>
  <si>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</si>
  <si>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</si>
  <si>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</si>
  <si>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</si>
  <si>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</si>
  <si>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</si>
  <si>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</si>
  <si>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</si>
  <si>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</si>
  <si>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</si>
  <si>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</si>
  <si>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</si>
  <si>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</si>
  <si>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</si>
  <si>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</si>
  <si>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</si>
  <si>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</si>
  <si>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</si>
  <si>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</si>
  <si>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</si>
  <si>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</si>
  <si>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</si>
  <si>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</si>
  <si>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</si>
  <si>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</si>
  <si>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</si>
  <si>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</si>
  <si>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</si>
  <si>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</si>
  <si>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</si>
  <si>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</si>
  <si>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</si>
  <si>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</si>
  <si>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</si>
  <si>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</si>
  <si>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</si>
  <si>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</si>
  <si>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</si>
  <si>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</si>
  <si>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</si>
  <si>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</si>
  <si>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</si>
  <si>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</si>
  <si>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</si>
  <si>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</si>
  <si>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</si>
  <si>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</si>
  <si>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</si>
  <si>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</si>
  <si>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</si>
  <si>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</si>
  <si>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</si>
  <si>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</si>
  <si>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</si>
  <si>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</si>
  <si>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</si>
  <si>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</si>
  <si>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</si>
  <si>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</si>
  <si>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</si>
  <si>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</si>
  <si>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</si>
  <si>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</si>
  <si>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</si>
  <si>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</si>
  <si>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</si>
  <si>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</si>
  <si>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</si>
  <si>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</si>
  <si>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</si>
  <si>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</si>
  <si>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</si>
  <si>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</si>
  <si>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</si>
  <si>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</si>
  <si>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</si>
  <si>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</si>
  <si>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</si>
  <si>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</si>
  <si>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</si>
  <si>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</si>
  <si>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</si>
  <si>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</si>
  <si>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</si>
  <si>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</si>
  <si>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</si>
  <si>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</si>
  <si>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</si>
  <si>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</si>
  <si>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</si>
  <si>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</si>
  <si>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</si>
  <si>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</si>
  <si>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</si>
  <si>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</si>
  <si>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</si>
  <si>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</si>
  <si>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</si>
  <si>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</si>
  <si>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</si>
  <si>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</si>
  <si>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</si>
  <si>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</si>
  <si>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</si>
  <si>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</si>
  <si>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</si>
  <si>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</si>
  <si>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</si>
  <si>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</si>
  <si>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</si>
  <si>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</si>
  <si>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</si>
  <si>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</si>
  <si>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</si>
  <si>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</si>
  <si>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</si>
  <si>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</si>
  <si>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</si>
  <si>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</si>
  <si>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</si>
  <si>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</si>
  <si>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</si>
  <si>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</si>
  <si>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</si>
  <si>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</si>
  <si>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</si>
  <si>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</si>
  <si>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</si>
  <si>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</si>
  <si>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</si>
  <si>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</si>
  <si>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</si>
  <si>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</si>
  <si>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</si>
  <si>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</si>
  <si>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</si>
  <si>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</si>
  <si>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</si>
  <si>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</si>
  <si>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</si>
  <si>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</si>
  <si>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</si>
  <si>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</si>
  <si>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</si>
  <si>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</si>
  <si>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</si>
  <si>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</si>
  <si>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</si>
  <si>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</si>
  <si>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</si>
  <si>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</si>
  <si>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</si>
  <si>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</si>
  <si>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</si>
  <si>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</si>
  <si>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</si>
  <si>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</si>
  <si>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</si>
  <si>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</si>
  <si>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</si>
  <si>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</si>
  <si>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</si>
  <si>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</si>
  <si>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</si>
  <si>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</si>
  <si>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</si>
  <si>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</si>
  <si>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</si>
  <si>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</si>
  <si>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</si>
  <si>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</si>
  <si>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</si>
  <si>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</si>
  <si>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</si>
  <si>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</si>
  <si>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</si>
  <si>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</si>
  <si>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</si>
  <si>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</si>
  <si>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</si>
  <si>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</si>
  <si>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</si>
  <si>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</si>
  <si>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</si>
  <si>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</si>
  <si>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</si>
  <si>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</si>
  <si>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</si>
  <si>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</si>
  <si>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</si>
  <si>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</si>
  <si>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</si>
  <si>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</si>
  <si>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</si>
  <si>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</si>
  <si>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</si>
  <si>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</si>
  <si>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</si>
  <si>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</si>
  <si>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</si>
  <si>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</si>
  <si>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</si>
  <si>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</si>
  <si>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</si>
  <si>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</si>
  <si>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</si>
  <si>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</si>
  <si>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</si>
  <si>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</si>
  <si>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</si>
  <si>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</si>
  <si>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</si>
  <si>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</si>
  <si>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</si>
  <si>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</si>
  <si>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</si>
  <si>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</si>
  <si>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</si>
  <si>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</si>
  <si>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</si>
  <si>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</si>
  <si>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</si>
  <si>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</si>
  <si>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</si>
  <si>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</si>
  <si>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</si>
  <si>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</si>
  <si>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</si>
  <si>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</si>
  <si>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</si>
  <si>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</si>
  <si>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</si>
  <si>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</si>
  <si>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</si>
  <si>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</si>
  <si>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</si>
  <si>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</si>
  <si>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</si>
  <si>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</si>
  <si>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</si>
  <si>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</si>
  <si>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</si>
  <si>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</si>
  <si>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</si>
  <si>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</si>
  <si>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</si>
  <si>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</si>
  <si>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</si>
  <si>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</si>
  <si>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</si>
  <si>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</si>
  <si>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</si>
  <si>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</si>
  <si>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</si>
  <si>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</si>
  <si>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</si>
  <si>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</si>
  <si>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</si>
  <si>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</si>
  <si>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</si>
  <si>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</si>
  <si>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</si>
  <si>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</si>
  <si>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</si>
  <si>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</si>
  <si>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</si>
  <si>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</si>
  <si>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</si>
  <si>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</si>
  <si>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</si>
  <si>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</si>
  <si>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</si>
  <si>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</si>
  <si>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</si>
  <si>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</si>
  <si>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</si>
  <si>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</si>
  <si>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</si>
  <si>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</si>
  <si>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</si>
  <si>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</si>
  <si>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</si>
  <si>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</si>
  <si>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</si>
  <si>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</si>
  <si>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</si>
  <si>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</si>
  <si>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</si>
  <si>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</si>
  <si>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</si>
  <si>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</si>
  <si>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</si>
  <si>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</si>
  <si>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</si>
  <si>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</si>
  <si>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</si>
  <si>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</si>
  <si>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</si>
  <si>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</si>
  <si>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</si>
  <si>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</si>
  <si>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</si>
  <si>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</si>
  <si>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</si>
  <si>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</si>
  <si>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</si>
  <si>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</si>
  <si>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</si>
  <si>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</si>
  <si>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</si>
  <si>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</si>
  <si>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</si>
  <si>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</si>
  <si>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</si>
  <si>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</si>
  <si>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</si>
  <si>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</si>
  <si>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</si>
  <si>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</si>
  <si>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</si>
  <si>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</si>
  <si>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</si>
  <si>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</si>
  <si>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</si>
  <si>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</si>
  <si>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</si>
  <si>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</si>
  <si>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</si>
  <si>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</si>
  <si>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</si>
  <si>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</si>
  <si>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</si>
  <si>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</si>
  <si>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</si>
  <si>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</si>
  <si>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</si>
  <si>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</si>
  <si>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</si>
  <si>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</si>
  <si>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</si>
  <si>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</si>
  <si>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</si>
  <si>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</si>
  <si>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</si>
  <si>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</si>
  <si>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</si>
  <si>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</si>
  <si>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</si>
  <si>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</si>
  <si>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</si>
  <si>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</si>
  <si>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</si>
  <si>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</si>
  <si>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</si>
  <si>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</si>
  <si>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</si>
  <si>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</si>
  <si>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</si>
  <si>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</si>
  <si>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</si>
  <si>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</si>
  <si>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</si>
  <si>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</si>
  <si>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</si>
  <si>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</si>
  <si>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</si>
  <si>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</si>
  <si>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</si>
  <si>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</si>
  <si>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</si>
  <si>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</si>
  <si>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</si>
  <si>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</si>
  <si>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</si>
  <si>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</si>
  <si>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</si>
  <si>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</si>
  <si>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</si>
  <si>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</si>
  <si>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</si>
  <si>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</si>
  <si>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</si>
  <si>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</si>
  <si>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</si>
  <si>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</si>
  <si>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</si>
  <si>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</si>
  <si>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</si>
  <si>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</si>
  <si>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</si>
  <si>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</si>
  <si>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</si>
  <si>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</si>
  <si>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</si>
  <si>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</si>
  <si>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</si>
  <si>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</si>
  <si>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</si>
  <si>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</si>
  <si>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</si>
  <si>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</si>
  <si>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</si>
  <si>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</si>
  <si>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</si>
  <si>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</si>
  <si>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</si>
  <si>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</si>
  <si>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</si>
  <si>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</si>
  <si>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</si>
  <si>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</si>
  <si>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</si>
  <si>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</si>
  <si>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</si>
  <si>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</si>
  <si>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</si>
  <si>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</si>
  <si>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</si>
  <si>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</si>
  <si>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</si>
  <si>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</si>
  <si>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</si>
  <si>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</si>
  <si>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</si>
  <si>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</si>
  <si>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</si>
  <si>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</si>
  <si>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</si>
  <si>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</si>
  <si>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</si>
  <si>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</si>
  <si>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</si>
  <si>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</si>
  <si>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</si>
  <si>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</si>
  <si>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</si>
  <si>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</si>
  <si>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</si>
  <si>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</si>
  <si>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</si>
  <si>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</si>
  <si>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</si>
  <si>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</si>
  <si>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</si>
  <si>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</si>
  <si>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</si>
  <si>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</si>
  <si>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</si>
  <si>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</si>
  <si>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</si>
  <si>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</si>
  <si>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</si>
  <si>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</si>
  <si>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</si>
  <si>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</si>
  <si>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</si>
  <si>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</si>
  <si>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</si>
  <si>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</si>
  <si>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</si>
  <si>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</si>
  <si>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</si>
  <si>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</si>
  <si>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</si>
  <si>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</si>
  <si>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</si>
  <si>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</si>
  <si>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</si>
  <si>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</si>
  <si>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</si>
  <si>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</si>
  <si>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</si>
  <si>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</si>
  <si>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</si>
  <si>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</si>
  <si>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</si>
  <si>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</si>
  <si>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</si>
  <si>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</si>
  <si>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</si>
  <si>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</si>
  <si>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</si>
  <si>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</si>
  <si>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</si>
  <si>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</si>
  <si>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</si>
  <si>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</si>
  <si>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</si>
  <si>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</si>
  <si>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</si>
  <si>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</si>
  <si>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</si>
  <si>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</si>
  <si>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</si>
  <si>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</si>
  <si>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</si>
  <si>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</si>
  <si>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</si>
  <si>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</si>
  <si>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</si>
  <si>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</si>
  <si>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</si>
  <si>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</si>
  <si>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</si>
  <si>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</si>
  <si>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</si>
  <si>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</si>
  <si>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</si>
  <si>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</si>
  <si>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</si>
  <si>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</si>
  <si>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</si>
  <si>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</si>
  <si>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</si>
  <si>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</si>
  <si>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</si>
  <si>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</si>
  <si>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</si>
  <si>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</si>
  <si>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</si>
  <si>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</si>
  <si>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</si>
  <si>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</si>
  <si>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</si>
  <si>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</si>
  <si>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</si>
  <si>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</si>
  <si>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</si>
  <si>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</si>
  <si>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</si>
  <si>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</si>
  <si>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</si>
  <si>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</si>
  <si>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</si>
  <si>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</si>
  <si>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</si>
  <si>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</si>
  <si>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</si>
  <si>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</si>
  <si>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</si>
  <si>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</si>
  <si>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</si>
  <si>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</si>
  <si>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</si>
  <si>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</si>
  <si>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</si>
  <si>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</si>
  <si>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</si>
  <si>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</si>
  <si>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</si>
  <si>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</si>
  <si>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</si>
  <si>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</si>
  <si>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</si>
  <si>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</si>
  <si>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</si>
  <si>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</si>
  <si>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</si>
  <si>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</si>
  <si>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</si>
  <si>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</si>
  <si>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</si>
  <si>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</si>
  <si>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</si>
  <si>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</si>
  <si>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</si>
  <si>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</si>
  <si>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</si>
  <si>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</si>
  <si>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</si>
  <si>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</si>
  <si>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</si>
  <si>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</si>
  <si>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</si>
  <si>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</si>
  <si>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</si>
  <si>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</si>
  <si>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</si>
  <si>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</si>
  <si>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</si>
  <si>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</si>
  <si>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</si>
  <si>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</si>
  <si>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</si>
  <si>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</si>
  <si>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</si>
  <si>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</si>
  <si>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</si>
  <si>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</si>
  <si>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</si>
  <si>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</si>
  <si>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</si>
  <si>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</si>
  <si>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</si>
  <si>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</si>
  <si>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</si>
  <si>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</si>
  <si>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</si>
  <si>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</si>
  <si>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</si>
  <si>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</si>
  <si>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</si>
  <si>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</si>
  <si>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</si>
  <si>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</si>
  <si>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</si>
  <si>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</si>
  <si>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</si>
  <si>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</si>
  <si>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</si>
  <si>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</si>
  <si>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</si>
  <si>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</si>
  <si>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</si>
  <si>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</si>
  <si>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</si>
  <si>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</si>
  <si>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</si>
  <si>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</si>
  <si>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</si>
  <si>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</si>
  <si>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</si>
  <si>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</si>
  <si>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</si>
  <si>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</si>
  <si>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</si>
  <si>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</si>
  <si>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</si>
  <si>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</si>
  <si>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</si>
  <si>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</si>
  <si>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</si>
  <si>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</si>
  <si>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</si>
  <si>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</si>
  <si>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</si>
  <si>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</si>
  <si>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</si>
  <si>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</si>
  <si>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</si>
  <si>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</si>
  <si>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</si>
  <si>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</si>
  <si>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</si>
  <si>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</si>
  <si>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</si>
  <si>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</si>
  <si>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</si>
  <si>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</si>
  <si>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</si>
  <si>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</si>
  <si>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</si>
  <si>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</si>
  <si>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</si>
  <si>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</si>
  <si>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</si>
  <si>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</si>
  <si>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</si>
  <si>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</si>
  <si>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</si>
  <si>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</si>
  <si>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</si>
  <si>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</si>
  <si>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</si>
  <si>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</si>
  <si>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</si>
  <si>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</si>
  <si>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</si>
  <si>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</si>
  <si>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</si>
  <si>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</si>
  <si>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</si>
  <si>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</si>
  <si>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</si>
  <si>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</si>
  <si>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</si>
  <si>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</si>
  <si>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</si>
  <si>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</si>
  <si>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</si>
  <si>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</si>
  <si>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</si>
  <si>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</si>
  <si>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</si>
  <si>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</si>
  <si>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</si>
  <si>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</si>
  <si>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</si>
  <si>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</si>
  <si>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</si>
  <si>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</si>
  <si>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</si>
  <si>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</si>
  <si>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</si>
  <si>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</si>
  <si>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</si>
  <si>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</si>
  <si>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</si>
  <si>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</si>
  <si>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</si>
  <si>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</si>
  <si>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</si>
  <si>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</si>
  <si>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</si>
  <si>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</si>
  <si>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</si>
  <si>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</si>
  <si>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</si>
  <si>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</si>
  <si>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</si>
  <si>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</si>
  <si>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</si>
  <si>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</si>
  <si>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</si>
  <si>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</si>
  <si>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</si>
  <si>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</si>
  <si>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</si>
  <si>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</si>
  <si>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</si>
  <si>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</si>
  <si>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</si>
  <si>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</si>
  <si>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</si>
  <si>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</si>
  <si>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</si>
  <si>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</si>
  <si>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</si>
  <si>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</si>
  <si>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</si>
  <si>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</si>
  <si>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</si>
  <si>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</si>
  <si>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</si>
  <si>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</si>
  <si>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</si>
  <si>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</si>
  <si>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</si>
  <si>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</si>
  <si>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</si>
  <si>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</si>
  <si>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</si>
  <si>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</si>
  <si>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</si>
  <si>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</si>
  <si>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</si>
  <si>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</si>
  <si>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</si>
  <si>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</si>
  <si>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</si>
  <si>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</si>
  <si>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</si>
  <si>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</si>
  <si>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</si>
  <si>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</si>
  <si>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</si>
  <si>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</si>
  <si>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</si>
  <si>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</si>
  <si>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</si>
  <si>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</si>
  <si>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</si>
  <si>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</si>
  <si>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</si>
  <si>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</si>
  <si>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</si>
  <si>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</si>
  <si>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</si>
  <si>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</si>
  <si>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</si>
  <si>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</si>
  <si>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</si>
  <si>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</si>
  <si>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</si>
  <si>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</si>
  <si>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</si>
  <si>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</si>
  <si>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</si>
  <si>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</si>
  <si>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</si>
  <si>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</si>
  <si>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</si>
  <si>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</si>
  <si>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</si>
  <si>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</si>
  <si>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</si>
  <si>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</si>
  <si>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</si>
  <si>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</si>
  <si>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</si>
  <si>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</si>
  <si>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</si>
  <si>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</si>
  <si>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</si>
  <si>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</si>
  <si>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</si>
  <si>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</si>
  <si>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</si>
  <si>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</si>
  <si>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</si>
  <si>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</si>
  <si>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</si>
  <si>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</si>
  <si>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</si>
  <si>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</si>
  <si>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</si>
  <si>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</si>
  <si>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</si>
  <si>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</si>
  <si>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</si>
  <si>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</si>
  <si>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</si>
  <si>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</si>
  <si>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</si>
  <si>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</si>
  <si>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</si>
  <si>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</si>
  <si>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</si>
  <si>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</si>
  <si>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</si>
  <si>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</si>
  <si>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</si>
  <si>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</si>
  <si>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</si>
  <si>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</si>
  <si>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</si>
  <si>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</si>
  <si>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</si>
  <si>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</si>
  <si>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</si>
  <si>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</si>
  <si>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</si>
  <si>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</si>
  <si>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</si>
  <si>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</si>
  <si>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</si>
  <si>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</si>
  <si>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</si>
  <si>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</si>
  <si>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</si>
  <si>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</si>
  <si>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</si>
  <si>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</si>
  <si>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</si>
  <si>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</si>
  <si>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</si>
  <si>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</si>
  <si>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</si>
  <si>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</si>
  <si>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</si>
  <si>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</si>
  <si>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</si>
  <si>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</si>
  <si>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</si>
  <si>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</si>
  <si>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</si>
  <si>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</si>
  <si>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</si>
  <si>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</si>
  <si>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</si>
  <si>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</si>
  <si>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</si>
  <si>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</si>
  <si>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</si>
  <si>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</si>
  <si>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</si>
  <si>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</si>
  <si>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</si>
  <si>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</si>
  <si>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</si>
  <si>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</si>
  <si>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</si>
  <si>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</si>
  <si>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</si>
  <si>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</si>
  <si>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</si>
  <si>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</si>
  <si>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</si>
  <si>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</si>
  <si>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</si>
  <si>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</si>
  <si>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</si>
  <si>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</si>
  <si>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</si>
  <si>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</si>
  <si>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</si>
  <si>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</si>
  <si>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</si>
  <si>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</si>
  <si>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</si>
  <si>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</si>
  <si>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</si>
  <si>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</si>
  <si>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</si>
  <si>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</si>
  <si>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</si>
  <si>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</si>
  <si>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</si>
  <si>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</si>
  <si>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</si>
  <si>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</si>
  <si>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</si>
  <si>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</si>
  <si>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</si>
  <si>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</si>
  <si>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</si>
  <si>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</si>
  <si>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</si>
  <si>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</si>
  <si>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</si>
  <si>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</si>
  <si>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</si>
  <si>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</si>
  <si>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</si>
  <si>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</si>
  <si>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</si>
  <si>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</si>
  <si>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</si>
  <si>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</si>
  <si>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</si>
  <si>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</si>
  <si>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</si>
  <si>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</si>
  <si>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</si>
  <si>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</si>
  <si>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</si>
  <si>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</si>
  <si>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</si>
  <si>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</si>
  <si>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</si>
  <si>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</si>
  <si>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</si>
  <si>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</si>
  <si>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</si>
  <si>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</si>
  <si>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</si>
  <si>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</si>
  <si>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</si>
  <si>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</si>
  <si>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</si>
  <si>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</si>
  <si>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</si>
  <si>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</si>
  <si>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</si>
  <si>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</si>
  <si>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</si>
  <si>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</si>
  <si>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</si>
  <si>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</si>
  <si>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</si>
  <si>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</si>
  <si>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</si>
  <si>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</si>
  <si>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</si>
  <si>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</si>
  <si>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</si>
  <si>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</si>
  <si>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</si>
  <si>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</si>
  <si>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</si>
  <si>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</si>
  <si>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</si>
  <si>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</si>
  <si>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</si>
  <si>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</si>
  <si>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</si>
  <si>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</si>
  <si>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</si>
  <si>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</si>
  <si>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</si>
  <si>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</si>
  <si>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</si>
  <si>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</si>
  <si>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</si>
  <si>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</si>
  <si>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</si>
  <si>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</si>
  <si>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</si>
  <si>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</si>
  <si>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</si>
  <si>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</si>
  <si>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</si>
  <si>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</si>
  <si>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</si>
  <si>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</si>
  <si>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</si>
  <si>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</si>
  <si>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</si>
  <si>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</si>
  <si>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</si>
  <si>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</si>
  <si>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</si>
  <si>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</si>
  <si>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</si>
  <si>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</si>
  <si>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</si>
  <si>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</si>
  <si>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</si>
  <si>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</si>
  <si>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</si>
  <si>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</si>
  <si>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</si>
  <si>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</si>
  <si>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</si>
  <si>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</si>
  <si>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</si>
  <si>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</si>
  <si>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</si>
  <si>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</si>
  <si>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</si>
  <si>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</si>
  <si>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</si>
  <si>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</si>
  <si>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</si>
  <si>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</si>
  <si>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</si>
  <si>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</si>
  <si>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</si>
  <si>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</si>
  <si>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</si>
  <si>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</si>
  <si>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</si>
  <si>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</si>
  <si>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</si>
  <si>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</si>
  <si>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</si>
  <si>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</si>
  <si>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</si>
  <si>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</si>
  <si>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</si>
  <si>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</si>
  <si>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</si>
  <si>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</si>
  <si>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</si>
  <si>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</si>
  <si>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</si>
  <si>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</si>
  <si>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</si>
  <si>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</si>
  <si>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</si>
  <si>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</si>
  <si>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</si>
  <si>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</si>
  <si>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</si>
  <si>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</si>
  <si>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</si>
  <si>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</si>
  <si>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</si>
  <si>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</si>
  <si>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</si>
  <si>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</si>
  <si>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</si>
  <si>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</si>
  <si>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</si>
  <si>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</si>
  <si>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</si>
  <si>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</si>
  <si>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</si>
  <si>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</si>
  <si>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</si>
  <si>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</si>
  <si>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</si>
  <si>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</si>
  <si>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</si>
  <si>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</si>
  <si>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</si>
  <si>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</si>
  <si>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</si>
  <si>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</si>
  <si>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</si>
  <si>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</si>
  <si>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</si>
  <si>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</si>
  <si>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</si>
  <si>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</si>
  <si>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</si>
  <si>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</si>
  <si>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</si>
  <si>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</si>
  <si>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</si>
  <si>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</si>
  <si>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</si>
  <si>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</si>
  <si>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</si>
  <si>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</si>
  <si>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</si>
  <si>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</si>
  <si>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</si>
  <si>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</si>
  <si>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</si>
  <si>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</si>
  <si>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</si>
  <si>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</si>
  <si>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</si>
  <si>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</si>
  <si>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</si>
  <si>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</si>
  <si>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</si>
  <si>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</si>
  <si>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</si>
  <si>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</si>
  <si>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</si>
  <si>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</si>
  <si>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</si>
  <si>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</si>
  <si>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</si>
  <si>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</si>
  <si>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</si>
  <si>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</si>
  <si>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</si>
  <si>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</si>
  <si>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</si>
  <si>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</si>
  <si>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</si>
  <si>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</si>
  <si>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</si>
  <si>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</si>
  <si>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</si>
  <si>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</si>
  <si>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</si>
  <si>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</si>
  <si>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</si>
  <si>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</si>
  <si>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</si>
  <si>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</si>
  <si>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</si>
  <si>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</si>
  <si>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</si>
  <si>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</si>
  <si>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</si>
  <si>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</si>
  <si>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</si>
  <si>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</si>
  <si>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</si>
  <si>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</si>
  <si>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</si>
  <si>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</si>
  <si>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</si>
  <si>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</si>
  <si>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</si>
  <si>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</si>
  <si>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</si>
  <si>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</si>
  <si>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</si>
  <si>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</si>
  <si>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</si>
  <si>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</si>
  <si>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</si>
  <si>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</si>
  <si>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</si>
  <si>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</si>
  <si>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</si>
  <si>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</si>
  <si>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</si>
  <si>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</si>
  <si>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</si>
  <si>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</si>
  <si>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</si>
  <si>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</si>
  <si>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</si>
  <si>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</si>
  <si>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</si>
  <si>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</si>
  <si>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</si>
  <si>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</si>
  <si>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</si>
  <si>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</si>
  <si>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</si>
  <si>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</si>
  <si>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</si>
  <si>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</si>
  <si>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</si>
  <si>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</si>
  <si>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</si>
  <si>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</si>
  <si>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</si>
  <si>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</si>
  <si>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</si>
  <si>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</si>
  <si>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</si>
  <si>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</si>
  <si>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</si>
  <si>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</si>
  <si>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</si>
  <si>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</si>
  <si>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</si>
  <si>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</si>
  <si>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</si>
  <si>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</si>
  <si>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</si>
  <si>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</si>
  <si>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</si>
  <si>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</si>
  <si>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</si>
  <si>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</si>
  <si>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</si>
  <si>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</si>
  <si>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</si>
  <si>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</si>
  <si>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</si>
  <si>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</si>
  <si>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</si>
  <si>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</si>
  <si>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</si>
  <si>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</si>
  <si>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</si>
  <si>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</si>
  <si>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</si>
  <si>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</si>
  <si>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</si>
  <si>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</si>
  <si>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</si>
  <si>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</si>
  <si>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</si>
  <si>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</si>
  <si>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</si>
  <si>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</si>
  <si>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</si>
  <si>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</si>
  <si>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</si>
  <si>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</si>
  <si>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</si>
  <si>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</si>
  <si>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</si>
  <si>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</si>
  <si>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</si>
  <si>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</si>
  <si>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</si>
  <si>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</si>
  <si>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</si>
  <si>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</si>
  <si>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</si>
  <si>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</si>
  <si>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</si>
  <si>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</si>
  <si>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</si>
  <si>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</si>
  <si>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</si>
  <si>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</si>
  <si>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</si>
  <si>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</si>
  <si>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</si>
  <si>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</si>
  <si>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</si>
  <si>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</si>
  <si>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</si>
  <si>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</si>
  <si>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</si>
  <si>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</si>
  <si>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</si>
  <si>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</si>
  <si>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</si>
  <si>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</si>
  <si>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</si>
  <si>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</si>
  <si>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</si>
  <si>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</si>
  <si>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</si>
  <si>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</si>
  <si>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</si>
  <si>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</si>
  <si>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</si>
  <si>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</si>
  <si>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</si>
  <si>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</si>
  <si>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</si>
  <si>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</si>
  <si>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</si>
  <si>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</si>
  <si>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</si>
  <si>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</si>
  <si>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</si>
  <si>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</si>
  <si>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</si>
  <si>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</si>
  <si>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</si>
  <si>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</si>
  <si>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</si>
  <si>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</si>
  <si>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</si>
  <si>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</si>
  <si>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</si>
  <si>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</si>
  <si>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</si>
  <si>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</si>
  <si>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</si>
  <si>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</si>
  <si>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</si>
  <si>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</si>
  <si>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</si>
  <si>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</si>
  <si>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</si>
  <si>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</si>
  <si>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</si>
  <si>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</si>
  <si>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</si>
  <si>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</si>
  <si>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</si>
  <si>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</si>
  <si>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</si>
  <si>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</si>
  <si>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</si>
  <si>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</si>
  <si>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</si>
  <si>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</si>
  <si>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</si>
  <si>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</si>
  <si>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</si>
  <si>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</si>
  <si>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</si>
  <si>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</si>
  <si>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</si>
  <si>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</si>
  <si>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</si>
  <si>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</si>
  <si>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</si>
  <si>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</si>
  <si>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</si>
  <si>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</si>
  <si>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</si>
  <si>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</si>
  <si>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</si>
  <si>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</si>
  <si>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</si>
  <si>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</si>
  <si>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</si>
  <si>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</si>
  <si>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</si>
  <si>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</si>
  <si>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</si>
  <si>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</si>
  <si>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</si>
  <si>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</si>
  <si>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</si>
  <si>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</si>
  <si>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</si>
  <si>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</si>
  <si>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</si>
  <si>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</si>
  <si>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</si>
  <si>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</si>
  <si>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</si>
  <si>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</si>
  <si>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</si>
  <si>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</si>
  <si>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</si>
  <si>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</si>
  <si>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</si>
  <si>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</si>
  <si>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</si>
  <si>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</si>
  <si>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</si>
  <si>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</si>
  <si>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</si>
  <si>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</si>
  <si>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</si>
  <si>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</si>
  <si>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</si>
  <si>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</si>
  <si>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</si>
  <si>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</si>
  <si>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</si>
  <si>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</si>
  <si>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</si>
  <si>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</si>
  <si>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</si>
  <si>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</si>
  <si>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</si>
  <si>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</si>
  <si>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</si>
  <si>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</si>
  <si>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</si>
  <si>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</si>
  <si>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</si>
  <si>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</si>
  <si>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</si>
  <si>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</si>
  <si>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</si>
  <si>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</si>
  <si>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</si>
  <si>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</si>
  <si>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</si>
  <si>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</si>
  <si>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</si>
  <si>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</si>
  <si>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</si>
  <si>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</si>
  <si>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</si>
  <si>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</si>
  <si>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</si>
  <si>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</si>
  <si>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</si>
  <si>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</si>
  <si>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</si>
  <si>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</si>
  <si>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</si>
  <si>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</si>
  <si>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</si>
  <si>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</si>
  <si>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</si>
  <si>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</si>
  <si>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</si>
  <si>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</si>
  <si>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</si>
  <si>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</si>
  <si>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</si>
  <si>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</si>
  <si>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</si>
  <si>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</si>
  <si>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</si>
  <si>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</si>
  <si>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</si>
  <si>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</si>
  <si>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</si>
  <si>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</si>
  <si>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</si>
  <si>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</si>
  <si>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</si>
  <si>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</si>
  <si>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</si>
  <si>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</si>
  <si>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</si>
  <si>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</si>
  <si>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</si>
  <si>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</si>
  <si>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</si>
  <si>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</si>
  <si>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</si>
  <si>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</si>
  <si>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</si>
  <si>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</si>
  <si>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</si>
  <si>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</si>
  <si>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</si>
  <si>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</si>
  <si>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</si>
  <si>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</si>
  <si>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</si>
  <si>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</si>
  <si>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</si>
  <si>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</si>
  <si>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</si>
  <si>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</si>
  <si>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</si>
  <si>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</si>
  <si>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</si>
  <si>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</si>
  <si>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</si>
  <si>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</si>
  <si>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</si>
  <si>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</si>
  <si>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</si>
  <si>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</si>
  <si>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</si>
  <si>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</si>
  <si>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</si>
  <si>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</si>
  <si>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</si>
  <si>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</si>
  <si>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</si>
  <si>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</si>
  <si>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</si>
  <si>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</si>
  <si>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</si>
  <si>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</si>
  <si>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</si>
  <si>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</si>
  <si>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</si>
  <si>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</si>
  <si>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</si>
  <si>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</si>
  <si>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</si>
  <si>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</si>
  <si>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</si>
  <si>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</si>
  <si>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</si>
  <si>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</si>
  <si>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</si>
  <si>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</si>
  <si>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</si>
  <si>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</si>
  <si>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</si>
  <si>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</si>
  <si>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</si>
  <si>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</si>
  <si>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</si>
  <si>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</si>
  <si>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</si>
  <si>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</si>
  <si>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</si>
  <si>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</si>
  <si>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</si>
  <si>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</si>
  <si>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</si>
  <si>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</si>
  <si>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</si>
  <si>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</si>
  <si>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</si>
  <si>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</si>
  <si>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</si>
  <si>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</si>
  <si>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</si>
  <si>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</si>
  <si>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</si>
  <si>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</si>
  <si>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</si>
  <si>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</si>
  <si>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</si>
  <si>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</si>
  <si>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</si>
  <si>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</si>
  <si>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</si>
  <si>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</si>
  <si>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</si>
  <si>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</si>
  <si>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</si>
  <si>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</si>
  <si>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</si>
  <si>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</si>
  <si>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</si>
  <si>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</si>
  <si>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</si>
  <si>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</si>
  <si>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</si>
  <si>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</si>
  <si>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</si>
  <si>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</si>
  <si>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</si>
  <si>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</si>
  <si>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</si>
  <si>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</si>
  <si>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</si>
  <si>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</si>
  <si>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</si>
  <si>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</si>
  <si>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</si>
  <si>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</si>
  <si>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</si>
  <si>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</si>
  <si>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</si>
  <si>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</si>
  <si>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</si>
  <si>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</si>
  <si>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</si>
  <si>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</si>
  <si>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</si>
  <si>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</si>
  <si>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</si>
  <si>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</si>
  <si>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</si>
  <si>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</si>
  <si>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</si>
  <si>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</si>
  <si>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</si>
  <si>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</si>
  <si>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</si>
  <si>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</si>
  <si>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</si>
  <si>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</si>
  <si>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</si>
  <si>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</si>
  <si>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</si>
  <si>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</si>
  <si>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</si>
  <si>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</si>
  <si>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</si>
  <si>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</si>
  <si>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</si>
  <si>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</si>
  <si>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</si>
  <si>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</si>
  <si>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</si>
  <si>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</si>
  <si>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</si>
  <si>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</si>
  <si>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</si>
  <si>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</si>
  <si>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</si>
  <si>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</si>
  <si>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</si>
  <si>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</si>
  <si>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</si>
  <si>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</si>
  <si>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</si>
  <si>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</si>
  <si>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</si>
  <si>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</si>
  <si>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</si>
  <si>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</si>
  <si>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</si>
  <si>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</si>
  <si>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</si>
  <si>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</si>
  <si>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</si>
  <si>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</si>
  <si>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</si>
  <si>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</si>
  <si>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</si>
  <si>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</si>
  <si>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</si>
  <si>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</si>
  <si>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</si>
  <si>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</si>
  <si>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</si>
  <si>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</si>
  <si>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</si>
  <si>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</si>
  <si>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</si>
  <si>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</si>
  <si>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</si>
  <si>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</si>
  <si>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</si>
  <si>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</si>
  <si>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</si>
  <si>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</si>
  <si>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</si>
  <si>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</si>
  <si>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</si>
  <si>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</si>
  <si>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</si>
  <si>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</si>
  <si>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</si>
  <si>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</si>
  <si>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</si>
  <si>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</si>
  <si>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</si>
  <si>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</si>
  <si>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</si>
  <si>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</si>
  <si>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</si>
  <si>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</si>
  <si>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</si>
  <si>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</si>
  <si>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</si>
  <si>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</si>
  <si>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</si>
  <si>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</si>
  <si>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</si>
  <si>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</si>
  <si>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</si>
  <si>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</si>
  <si>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</si>
  <si>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</si>
  <si>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</si>
  <si>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</si>
  <si>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</si>
  <si>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</si>
  <si>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</si>
  <si>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</si>
  <si>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</si>
  <si>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</si>
  <si>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</si>
  <si>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</si>
  <si>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</si>
  <si>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</si>
  <si>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</si>
  <si>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</si>
  <si>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</si>
  <si>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</si>
  <si>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</si>
  <si>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</si>
  <si>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</si>
  <si>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</si>
  <si>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</si>
  <si>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</si>
  <si>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</si>
  <si>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</si>
  <si>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</si>
  <si>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</si>
  <si>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</si>
  <si>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</si>
  <si>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</si>
  <si>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</si>
  <si>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</si>
  <si>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</si>
  <si>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</si>
  <si>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</si>
  <si>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</si>
  <si>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</si>
  <si>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</si>
  <si>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</si>
  <si>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</si>
  <si>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</si>
  <si>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</si>
  <si>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</si>
  <si>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</si>
  <si>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</si>
  <si>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</si>
  <si>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</si>
  <si>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</si>
  <si>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</si>
  <si>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</si>
  <si>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</si>
  <si>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</si>
  <si>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</si>
  <si>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</si>
  <si>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</si>
  <si>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</si>
  <si>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</si>
  <si>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</si>
  <si>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</si>
  <si>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</si>
  <si>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</si>
  <si>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</si>
  <si>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</si>
  <si>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</si>
  <si>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</si>
  <si>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</si>
  <si>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</si>
  <si>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</si>
  <si>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</si>
  <si>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</si>
  <si>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</si>
  <si>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</si>
  <si>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</si>
  <si>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</si>
  <si>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</si>
  <si>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</si>
  <si>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</si>
  <si>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</si>
  <si>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</si>
  <si>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</si>
  <si>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</si>
  <si>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</si>
  <si>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</si>
  <si>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</si>
  <si>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</si>
  <si>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</si>
  <si>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</si>
  <si>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</si>
  <si>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</si>
  <si>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</si>
  <si>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</si>
  <si>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</si>
  <si>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</si>
  <si>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</si>
  <si>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</si>
  <si>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</si>
  <si>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</si>
  <si>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</si>
  <si>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</si>
  <si>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</si>
  <si>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</si>
  <si>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</si>
  <si>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</si>
  <si>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</si>
  <si>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</si>
  <si>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</si>
  <si>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</si>
  <si>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</si>
  <si>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</si>
  <si>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</si>
  <si>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</si>
  <si>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</si>
  <si>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</si>
  <si>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</si>
  <si>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</si>
  <si>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</si>
  <si>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</si>
  <si>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</si>
  <si>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</si>
  <si>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</si>
  <si>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</si>
  <si>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</si>
  <si>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</si>
  <si>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</si>
  <si>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</si>
  <si>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</si>
  <si>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</si>
  <si>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</si>
  <si>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</si>
  <si>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</si>
  <si>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</si>
  <si>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</si>
  <si>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</si>
  <si>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</si>
  <si>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</si>
  <si>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</si>
  <si>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</si>
  <si>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</si>
  <si>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</si>
  <si>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</si>
  <si>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</si>
  <si>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</si>
  <si>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</si>
  <si>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</si>
  <si>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</si>
  <si>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</si>
  <si>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</si>
  <si>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</si>
  <si>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</si>
  <si>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</si>
  <si>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</si>
  <si>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</si>
  <si>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</si>
  <si>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</si>
  <si>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</si>
  <si>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</si>
  <si>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</si>
  <si>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</si>
  <si>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</si>
  <si>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</si>
  <si>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</si>
  <si>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</si>
  <si>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</si>
  <si>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</si>
  <si>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</si>
  <si>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</si>
  <si>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</si>
  <si>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</si>
  <si>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</si>
  <si>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</si>
  <si>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</si>
  <si>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</si>
  <si>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</si>
  <si>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</si>
  <si>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</si>
  <si>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</si>
  <si>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</si>
  <si>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</si>
  <si>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</si>
  <si>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</si>
  <si>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</si>
  <si>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</si>
  <si>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</si>
  <si>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</si>
  <si>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</si>
  <si>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</si>
  <si>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</si>
  <si>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</si>
  <si>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</si>
  <si>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</si>
  <si>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</si>
  <si>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</si>
  <si>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</si>
  <si>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</si>
  <si>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</si>
  <si>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</si>
  <si>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</si>
  <si>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</si>
  <si>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</si>
  <si>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</si>
  <si>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</si>
  <si>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</si>
  <si>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</si>
  <si>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</si>
  <si>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</si>
  <si>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</si>
  <si>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</si>
  <si>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</si>
  <si>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</si>
  <si>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</si>
  <si>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</si>
  <si>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</si>
  <si>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</si>
  <si>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</si>
  <si>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</si>
  <si>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</si>
  <si>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</si>
  <si>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</si>
  <si>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</si>
  <si>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</si>
  <si>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</si>
  <si>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</si>
  <si>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</si>
  <si>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</si>
  <si>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</si>
  <si>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</si>
  <si>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</si>
  <si>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</si>
  <si>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</si>
  <si>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</si>
  <si>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</si>
  <si>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</si>
  <si>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</si>
  <si>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</si>
  <si>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</si>
  <si>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</si>
  <si>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</si>
  <si>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</si>
  <si>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</si>
  <si>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</si>
  <si>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</si>
  <si>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</si>
  <si>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</si>
  <si>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</si>
  <si>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</si>
  <si>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</si>
  <si>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</si>
  <si>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</si>
  <si>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</si>
  <si>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</si>
  <si>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</si>
  <si>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</si>
  <si>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</si>
  <si>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</si>
  <si>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</si>
  <si>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</si>
  <si>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</si>
  <si>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</si>
  <si>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</si>
  <si>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</si>
  <si>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</si>
  <si>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</si>
  <si>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</si>
  <si>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</si>
  <si>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</si>
  <si>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</si>
  <si>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</si>
  <si>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</si>
  <si>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</si>
  <si>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</si>
  <si>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</si>
  <si>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</si>
  <si>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</si>
  <si>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</si>
  <si>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</si>
  <si>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</si>
  <si>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</si>
  <si>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</si>
  <si>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</si>
  <si>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</si>
  <si>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</si>
  <si>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</si>
  <si>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</si>
  <si>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</si>
  <si>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</si>
  <si>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</si>
  <si>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</si>
  <si>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</si>
  <si>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</si>
  <si>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</si>
  <si>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</si>
  <si>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</si>
  <si>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</si>
  <si>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</si>
  <si>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</si>
  <si>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</si>
  <si>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</si>
  <si>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</si>
  <si>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</si>
  <si>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</si>
  <si>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</si>
  <si>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</si>
  <si>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</si>
  <si>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</si>
  <si>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</si>
  <si>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</si>
  <si>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</si>
  <si>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</si>
  <si>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</si>
  <si>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</si>
  <si>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</si>
  <si>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</si>
  <si>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</si>
  <si>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</si>
  <si>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</si>
  <si>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</si>
  <si>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</si>
  <si>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</si>
  <si>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</si>
  <si>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</si>
  <si>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</si>
  <si>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</si>
  <si>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</si>
  <si>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</si>
  <si>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</si>
  <si>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</si>
  <si>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</si>
  <si>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</si>
  <si>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</si>
  <si>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</si>
  <si>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</si>
  <si>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</si>
  <si>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</si>
  <si>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</si>
  <si>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</si>
  <si>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</si>
  <si>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</si>
  <si>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</si>
  <si>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</si>
  <si>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</si>
  <si>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</si>
  <si>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</si>
  <si>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</si>
  <si>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</si>
  <si>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</si>
  <si>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</si>
  <si>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</si>
  <si>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</si>
  <si>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</si>
  <si>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</si>
  <si>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</si>
  <si>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</si>
  <si>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</si>
  <si>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</si>
  <si>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</si>
  <si>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</si>
  <si>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</si>
  <si>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</si>
  <si>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</si>
  <si>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</si>
  <si>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</si>
  <si>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</si>
  <si>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</si>
  <si>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</si>
  <si>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</si>
  <si>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</si>
  <si>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</si>
  <si>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</si>
  <si>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</si>
  <si>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</si>
  <si>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</si>
  <si>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</si>
  <si>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</si>
  <si>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</si>
  <si>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</si>
  <si>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</si>
  <si>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</si>
  <si>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</si>
  <si>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</si>
  <si>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</si>
  <si>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</si>
  <si>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</si>
  <si>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</si>
  <si>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</si>
  <si>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</si>
  <si>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</si>
  <si>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</si>
  <si>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</si>
  <si>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</si>
  <si>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</si>
  <si>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</si>
  <si>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</si>
  <si>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</si>
  <si>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</si>
  <si>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</si>
  <si>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</si>
  <si>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</si>
  <si>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</si>
  <si>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</si>
  <si>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</si>
  <si>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</si>
  <si>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</si>
  <si>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</si>
  <si>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</si>
  <si>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</si>
  <si>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</si>
  <si>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</si>
  <si>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</si>
  <si>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</si>
  <si>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</si>
  <si>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</si>
  <si>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</si>
  <si>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</si>
  <si>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</si>
  <si>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</si>
  <si>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</si>
  <si>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</si>
  <si>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</si>
  <si>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</si>
  <si>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</si>
  <si>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</si>
  <si>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</si>
  <si>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</si>
  <si>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</si>
  <si>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</si>
  <si>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</si>
  <si>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</si>
  <si>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</si>
  <si>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</si>
  <si>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</si>
  <si>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</si>
  <si>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</si>
  <si>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</si>
  <si>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</si>
  <si>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</si>
  <si>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</si>
  <si>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</si>
  <si>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</si>
  <si>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</si>
  <si>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</si>
  <si>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</si>
  <si>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</si>
  <si>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</si>
  <si>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</si>
  <si>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</si>
  <si>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</si>
  <si>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</si>
  <si>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</si>
  <si>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</si>
  <si>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</si>
  <si>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</si>
  <si>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</si>
  <si>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</si>
  <si>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</si>
  <si>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</si>
  <si>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</si>
  <si>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</si>
  <si>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</si>
  <si>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</si>
  <si>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</si>
  <si>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</si>
  <si>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</si>
  <si>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</si>
  <si>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</si>
  <si>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</si>
  <si>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</si>
  <si>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</si>
  <si>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</si>
  <si>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</si>
  <si>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</si>
  <si>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</si>
  <si>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</si>
  <si>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</si>
  <si>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</si>
  <si>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</si>
  <si>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</si>
  <si>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</si>
  <si>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</si>
  <si>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</si>
  <si>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</si>
  <si>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</si>
  <si>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</si>
  <si>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</si>
  <si>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</si>
  <si>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</si>
  <si>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</si>
  <si>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</si>
  <si>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</si>
  <si>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</si>
  <si>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</si>
  <si>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</si>
  <si>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</si>
  <si>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</si>
  <si>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</si>
  <si>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</si>
  <si>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</si>
  <si>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</si>
  <si>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</si>
  <si>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</si>
  <si>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</si>
  <si>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</si>
  <si>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</si>
  <si>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</si>
  <si>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</si>
  <si>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</si>
  <si>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</si>
  <si>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</si>
  <si>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</si>
  <si>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</si>
  <si>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</si>
  <si>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</si>
  <si>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</si>
  <si>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</si>
  <si>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</si>
  <si>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</si>
  <si>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</si>
  <si>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</si>
  <si>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</si>
  <si>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</si>
  <si>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</si>
  <si>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</si>
  <si>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</si>
  <si>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</si>
  <si>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</si>
  <si>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</si>
  <si>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</si>
  <si>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</si>
  <si>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</si>
  <si>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</si>
  <si>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</si>
  <si>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</si>
  <si>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</si>
  <si>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</si>
  <si>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</si>
  <si>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</si>
  <si>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</si>
  <si>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</si>
  <si>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</si>
  <si>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</si>
  <si>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</si>
  <si>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</si>
  <si>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</si>
  <si>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</si>
  <si>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</si>
  <si>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</si>
  <si>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</si>
  <si>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</si>
  <si>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</si>
  <si>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</si>
  <si>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</si>
  <si>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</si>
  <si>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</si>
  <si>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</si>
  <si>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</si>
  <si>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</si>
  <si>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</si>
  <si>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</si>
  <si>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</si>
  <si>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</si>
  <si>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</si>
  <si>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</si>
  <si>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</si>
  <si>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</si>
  <si>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</si>
  <si>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</si>
  <si>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</si>
  <si>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</si>
  <si>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</si>
  <si>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</si>
  <si>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</si>
  <si>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</si>
  <si>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</si>
  <si>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</si>
  <si>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</si>
  <si>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</si>
  <si>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</si>
  <si>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</si>
  <si>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</si>
  <si>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</si>
  <si>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</si>
  <si>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</si>
  <si>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</si>
  <si>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</si>
  <si>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</si>
  <si>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</si>
  <si>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</si>
  <si>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</si>
  <si>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</si>
  <si>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</si>
  <si>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</si>
  <si>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</si>
  <si>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</si>
  <si>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</si>
  <si>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</si>
  <si>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</si>
  <si>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</si>
  <si>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</si>
  <si>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</si>
  <si>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</si>
  <si>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</si>
  <si>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</si>
  <si>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</si>
  <si>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</si>
  <si>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</si>
  <si>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</si>
  <si>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</si>
  <si>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</si>
  <si>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</si>
  <si>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</si>
  <si>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</si>
  <si>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</si>
  <si>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</si>
  <si>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</si>
  <si>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</si>
  <si>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</si>
  <si>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</si>
  <si>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</si>
  <si>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</si>
  <si>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</si>
  <si>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</si>
  <si>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</si>
  <si>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</si>
  <si>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</si>
  <si>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</si>
  <si>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</si>
  <si>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</si>
  <si>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</si>
  <si>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</si>
  <si>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</si>
  <si>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</si>
  <si>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</si>
  <si>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</si>
  <si>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</si>
  <si>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</si>
  <si>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</si>
  <si>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</si>
  <si>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</si>
  <si>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</si>
  <si>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</si>
  <si>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</si>
  <si>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</si>
  <si>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</si>
  <si>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</si>
  <si>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</si>
  <si>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</si>
  <si>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</si>
  <si>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</si>
  <si>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</si>
  <si>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</si>
  <si>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</si>
  <si>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</si>
  <si>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</si>
  <si>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</si>
  <si>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</si>
  <si>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</si>
  <si>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</si>
  <si>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</si>
  <si>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</si>
  <si>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</si>
  <si>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</si>
  <si>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</si>
  <si>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</si>
  <si>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</si>
  <si>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</si>
  <si>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</si>
  <si>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</si>
  <si>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</si>
  <si>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</si>
  <si>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</si>
  <si>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</si>
  <si>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</si>
  <si>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</si>
  <si>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</si>
  <si>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</si>
  <si>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</si>
  <si>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</si>
  <si>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</si>
  <si>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</si>
  <si>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</si>
  <si>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</si>
  <si>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</si>
  <si>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</si>
  <si>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</si>
  <si>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</si>
  <si>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</si>
  <si>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</si>
  <si>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</si>
  <si>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</si>
  <si>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</si>
  <si>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</si>
  <si>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</si>
  <si>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</si>
  <si>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</si>
  <si>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</si>
  <si>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</si>
  <si>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</si>
  <si>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</si>
  <si>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</si>
  <si>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</si>
  <si>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</si>
  <si>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</si>
  <si>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</si>
  <si>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</si>
  <si>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</si>
  <si>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</si>
  <si>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</si>
  <si>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</si>
  <si>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</si>
  <si>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</si>
  <si>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</si>
  <si>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</si>
  <si>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</si>
  <si>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</si>
  <si>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</si>
  <si>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</si>
  <si>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</si>
  <si>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</si>
  <si>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</si>
  <si>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</si>
  <si>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</si>
  <si>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</si>
  <si>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</si>
  <si>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</si>
  <si>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</si>
  <si>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</si>
  <si>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</si>
  <si>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</si>
  <si>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</si>
  <si>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</si>
  <si>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</si>
  <si>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</si>
  <si>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</si>
  <si>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</si>
  <si>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</si>
  <si>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</si>
  <si>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</si>
  <si>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</si>
  <si>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</si>
  <si>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</si>
  <si>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</si>
  <si>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</si>
  <si>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</si>
  <si>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</si>
  <si>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</si>
  <si>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</si>
  <si>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</si>
  <si>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</si>
  <si>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</si>
  <si>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</si>
  <si>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</si>
  <si>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</si>
  <si>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</si>
  <si>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</si>
  <si>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</si>
  <si>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</si>
  <si>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</si>
  <si>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</si>
  <si>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</si>
  <si>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</si>
  <si>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</si>
  <si>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</si>
  <si>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</si>
  <si>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</si>
  <si>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</si>
  <si>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</si>
  <si>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</si>
  <si>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</si>
  <si>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</si>
  <si>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</si>
  <si>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</si>
  <si>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</si>
  <si>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</si>
  <si>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</si>
  <si>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</si>
  <si>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</si>
  <si>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</si>
  <si>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</si>
  <si>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</si>
  <si>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</si>
  <si>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</si>
  <si>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</si>
  <si>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</si>
  <si>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</si>
  <si>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</si>
  <si>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</si>
  <si>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</si>
  <si>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</si>
  <si>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</si>
  <si>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</si>
  <si>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</si>
  <si>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</si>
  <si>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</si>
  <si>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</si>
  <si>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</si>
  <si>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</si>
  <si>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</si>
  <si>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</si>
  <si>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</si>
  <si>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</si>
  <si>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</si>
  <si>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</si>
  <si>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</si>
  <si>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</si>
  <si>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</si>
  <si>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</si>
  <si>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</si>
  <si>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</si>
  <si>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</si>
  <si>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</si>
  <si>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</si>
  <si>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</si>
  <si>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</si>
  <si>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</si>
  <si>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</si>
  <si>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</si>
  <si>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</si>
  <si>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</si>
  <si>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</si>
  <si>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</si>
  <si>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</si>
  <si>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</si>
  <si>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</si>
  <si>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</si>
  <si>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</si>
  <si>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</si>
  <si>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</si>
  <si>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</si>
  <si>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</si>
  <si>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</si>
  <si>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</si>
  <si>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</si>
  <si>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</si>
  <si>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</si>
  <si>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</si>
  <si>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</si>
  <si>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</si>
  <si>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</si>
  <si>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</si>
  <si>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</si>
  <si>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</si>
  <si>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</si>
  <si>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</si>
  <si>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</si>
  <si>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</si>
  <si>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</si>
  <si>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</si>
  <si>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</si>
  <si>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</si>
  <si>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</si>
  <si>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</si>
  <si>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</si>
  <si>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</si>
  <si>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</si>
  <si>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</si>
  <si>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</si>
  <si>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</si>
  <si>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</si>
  <si>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</si>
  <si>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</si>
  <si>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</si>
  <si>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</si>
  <si>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</si>
  <si>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</si>
  <si>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</si>
  <si>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</si>
  <si>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</si>
  <si>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</si>
  <si>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</si>
  <si>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</si>
  <si>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</si>
  <si>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</si>
  <si>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</si>
  <si>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</si>
  <si>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</si>
  <si>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</si>
  <si>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</si>
  <si>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</si>
  <si>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</si>
  <si>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</si>
  <si>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</si>
  <si>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</si>
  <si>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</si>
  <si>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</si>
  <si>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</si>
  <si>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</si>
  <si>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</si>
  <si>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</si>
  <si>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</si>
  <si>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</si>
  <si>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</si>
  <si>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</si>
  <si>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</si>
  <si>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</si>
  <si>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</si>
  <si>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</si>
  <si>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</si>
  <si>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</si>
  <si>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</si>
  <si>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</si>
  <si>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</si>
  <si>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</si>
  <si>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</si>
  <si>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</si>
  <si>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</si>
  <si>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</si>
  <si>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</si>
  <si>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</si>
  <si>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</si>
  <si>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</si>
  <si>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</si>
  <si>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</si>
  <si>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</si>
  <si>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</si>
  <si>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</si>
  <si>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</si>
  <si>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</si>
  <si>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</si>
  <si>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</si>
  <si>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</si>
  <si>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</si>
  <si>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</si>
  <si>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</si>
  <si>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</si>
  <si>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</si>
  <si>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</si>
  <si>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</si>
  <si>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</si>
  <si>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</si>
  <si>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</si>
  <si>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</si>
  <si>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</si>
  <si>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</si>
  <si>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</si>
  <si>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</si>
  <si>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</si>
  <si>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</si>
  <si>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</si>
  <si>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</si>
  <si>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</si>
  <si>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</si>
  <si>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</si>
  <si>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</si>
  <si>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</si>
  <si>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</si>
  <si>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</si>
  <si>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</si>
  <si>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</si>
  <si>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</si>
  <si>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</si>
  <si>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</si>
  <si>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</si>
  <si>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</si>
  <si>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</si>
  <si>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</si>
  <si>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</si>
  <si>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</si>
  <si>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</si>
  <si>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</si>
  <si>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</si>
  <si>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</si>
  <si>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</si>
  <si>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</si>
  <si>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</si>
  <si>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</si>
  <si>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</si>
  <si>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</si>
  <si>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</si>
  <si>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</si>
  <si>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</si>
  <si>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</si>
  <si>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</si>
  <si>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</si>
  <si>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</si>
  <si>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</si>
  <si>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</si>
  <si>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</si>
  <si>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</si>
  <si>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</si>
  <si>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</si>
  <si>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</si>
  <si>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</si>
  <si>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</si>
  <si>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</si>
  <si>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</si>
  <si>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</si>
  <si>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</si>
  <si>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</si>
  <si>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</si>
  <si>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</si>
  <si>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</si>
  <si>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</si>
  <si>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</si>
  <si>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</si>
  <si>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</si>
  <si>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</si>
  <si>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</si>
  <si>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</si>
  <si>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</si>
  <si>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</si>
  <si>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</si>
  <si>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</si>
  <si>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</si>
  <si>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</si>
  <si>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</si>
  <si>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</si>
  <si>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</si>
  <si>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</si>
  <si>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</si>
  <si>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</si>
  <si>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</si>
  <si>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</si>
  <si>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</si>
  <si>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</si>
  <si>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</si>
  <si>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</si>
  <si>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</si>
  <si>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</si>
  <si>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</si>
  <si>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</si>
  <si>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</si>
  <si>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</si>
  <si>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</si>
  <si>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</si>
  <si>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</si>
  <si>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</si>
  <si>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</si>
  <si>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</si>
  <si>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</si>
  <si>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</si>
  <si>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</si>
  <si>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</si>
  <si>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</si>
  <si>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</si>
  <si>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</si>
  <si>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</si>
  <si>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</si>
  <si>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</si>
  <si>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</si>
  <si>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</si>
  <si>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</si>
  <si>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</si>
  <si>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</si>
  <si>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</si>
  <si>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</si>
  <si>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</si>
  <si>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</si>
  <si>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</si>
  <si>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</si>
  <si>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</si>
  <si>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</si>
  <si>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</si>
  <si>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</si>
  <si>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</si>
  <si>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</si>
  <si>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</si>
  <si>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</si>
  <si>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</si>
  <si>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</si>
  <si>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</si>
  <si>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</si>
  <si>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</si>
  <si>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</si>
  <si>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</si>
  <si>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</si>
  <si>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</si>
  <si>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</si>
  <si>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</si>
  <si>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</si>
  <si>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</si>
  <si>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</si>
  <si>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</si>
  <si>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</si>
  <si>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</si>
  <si>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</si>
  <si>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</si>
  <si>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</si>
  <si>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</si>
  <si>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</si>
  <si>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</si>
  <si>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</si>
  <si>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</si>
  <si>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</si>
  <si>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</si>
  <si>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</si>
  <si>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</si>
  <si>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</si>
  <si>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</si>
  <si>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</si>
  <si>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</si>
  <si>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</si>
  <si>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</si>
  <si>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</si>
  <si>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</si>
  <si>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</si>
  <si>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</si>
  <si>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</si>
  <si>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</si>
  <si>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</si>
  <si>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</si>
  <si>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</si>
  <si>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</si>
  <si>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</si>
  <si>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</si>
  <si>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</si>
  <si>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</si>
  <si>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</si>
  <si>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</si>
  <si>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</si>
  <si>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</si>
  <si>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</si>
  <si>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</si>
  <si>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</si>
  <si>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</si>
  <si>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</si>
  <si>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</si>
  <si>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</si>
  <si>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</si>
  <si>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</si>
  <si>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</si>
  <si>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</si>
  <si>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</si>
  <si>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</si>
  <si>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</si>
  <si>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</si>
  <si>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</si>
  <si>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</si>
  <si>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</si>
  <si>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</si>
  <si>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</si>
  <si>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</si>
  <si>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</si>
  <si>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</si>
  <si>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</si>
  <si>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</si>
  <si>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</si>
  <si>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</si>
  <si>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</si>
  <si>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</si>
  <si>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</si>
  <si>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</si>
  <si>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</si>
  <si>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</si>
  <si>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</si>
  <si>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</si>
  <si>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</si>
  <si>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</si>
  <si>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</si>
  <si>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</si>
  <si>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</si>
  <si>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</si>
  <si>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</si>
  <si>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</si>
  <si>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</si>
  <si>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</si>
  <si>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</si>
  <si>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</si>
  <si>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</si>
  <si>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</si>
  <si>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</si>
  <si>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</si>
  <si>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</si>
  <si>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</si>
  <si>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</si>
  <si>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</si>
  <si>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</si>
  <si>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</si>
  <si>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</si>
  <si>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</si>
  <si>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</si>
  <si>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</si>
  <si>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</si>
  <si>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</si>
  <si>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</si>
  <si>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</si>
  <si>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</si>
  <si>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</si>
  <si>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</si>
  <si>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</si>
  <si>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</si>
  <si>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</si>
  <si>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</si>
  <si>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</si>
  <si>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</si>
  <si>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</si>
  <si>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</si>
  <si>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</si>
  <si>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</si>
  <si>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</si>
  <si>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</si>
  <si>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</si>
  <si>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</si>
  <si>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</si>
  <si>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</si>
  <si>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</si>
  <si>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</si>
  <si>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</si>
  <si>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</si>
  <si>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</si>
  <si>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</si>
  <si>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</si>
  <si>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</si>
  <si>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</si>
  <si>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</si>
  <si>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</si>
  <si>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</si>
  <si>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</si>
  <si>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</si>
  <si>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</si>
  <si>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</si>
  <si>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</si>
  <si>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</si>
  <si>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</si>
  <si>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</si>
  <si>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</si>
  <si>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</si>
  <si>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</si>
  <si>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</si>
  <si>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</si>
  <si>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</si>
  <si>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</si>
  <si>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</si>
  <si>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</si>
  <si>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</si>
  <si>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</si>
  <si>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</si>
  <si>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</si>
  <si>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</si>
  <si>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</si>
  <si>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</si>
  <si>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</si>
  <si>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</si>
  <si>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</si>
  <si>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</si>
  <si>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</si>
  <si>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</si>
  <si>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</si>
  <si>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</si>
  <si>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</si>
  <si>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</si>
  <si>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</si>
  <si>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</si>
  <si>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</si>
  <si>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</si>
  <si>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</si>
  <si>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</si>
  <si>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</si>
  <si>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</si>
  <si>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</si>
  <si>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</si>
  <si>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</si>
  <si>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</si>
  <si>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</si>
  <si>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</si>
  <si>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</si>
  <si>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</si>
  <si>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</si>
  <si>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</si>
  <si>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</si>
  <si>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</si>
  <si>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</si>
  <si>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</si>
  <si>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</si>
  <si>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</si>
  <si>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</si>
  <si>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</si>
  <si>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</si>
  <si>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</si>
  <si>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</si>
  <si>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</si>
  <si>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</si>
  <si>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</si>
  <si>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</si>
  <si>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</si>
  <si>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</si>
  <si>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</si>
  <si>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</si>
  <si>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</si>
  <si>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</si>
  <si>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</si>
  <si>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</si>
  <si>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</si>
  <si>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</si>
  <si>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</si>
  <si>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</si>
  <si>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</si>
  <si>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</si>
  <si>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</si>
  <si>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</si>
  <si>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</si>
  <si>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</si>
  <si>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</si>
  <si>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</si>
  <si>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</si>
  <si>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</si>
  <si>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</si>
  <si>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</si>
  <si>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</si>
  <si>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</si>
  <si>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</si>
  <si>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</si>
  <si>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</si>
  <si>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</si>
  <si>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</si>
  <si>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</si>
  <si>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</si>
  <si>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</si>
  <si>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</si>
  <si>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</si>
  <si>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</si>
  <si>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</si>
  <si>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</si>
  <si>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</si>
  <si>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</si>
  <si>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</si>
  <si>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</si>
  <si>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</si>
  <si>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</si>
  <si>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</si>
  <si>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</si>
  <si>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</si>
  <si>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</si>
  <si>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</si>
  <si>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</si>
  <si>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</si>
  <si>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</si>
  <si>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</si>
  <si>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</si>
  <si>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</si>
  <si>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</si>
  <si>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</si>
  <si>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</si>
  <si>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</si>
  <si>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</si>
  <si>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</si>
  <si>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</si>
  <si>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</si>
  <si>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</si>
  <si>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</si>
  <si>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</si>
  <si>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</si>
  <si>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</si>
  <si>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</si>
  <si>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</si>
  <si>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</si>
  <si>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</si>
  <si>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</si>
  <si>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</si>
  <si>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</si>
  <si>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</si>
  <si>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</si>
  <si>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</si>
  <si>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</si>
  <si>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</si>
  <si>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</si>
  <si>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</si>
  <si>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</si>
  <si>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</si>
  <si>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</si>
  <si>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</si>
  <si>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</si>
  <si>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</si>
  <si>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</si>
  <si>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</si>
  <si>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</si>
  <si>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</si>
  <si>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</si>
  <si>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</si>
  <si>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</si>
  <si>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</si>
  <si>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</si>
  <si>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</si>
  <si>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</si>
  <si>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</si>
  <si>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</si>
  <si>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</si>
  <si>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</si>
  <si>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</si>
  <si>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</si>
  <si>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</si>
  <si>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</si>
  <si>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</si>
  <si>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</si>
  <si>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</si>
  <si>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</si>
  <si>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</si>
  <si>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</si>
  <si>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</si>
  <si>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</si>
  <si>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</si>
  <si>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</si>
  <si>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</si>
  <si>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</si>
  <si>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</si>
  <si>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</si>
  <si>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</si>
  <si>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</si>
  <si>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</si>
  <si>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</si>
  <si>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</si>
  <si>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</si>
  <si>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</si>
  <si>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</si>
  <si>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</si>
  <si>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</si>
  <si>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</si>
  <si>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</si>
  <si>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</si>
  <si>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</si>
  <si>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</si>
  <si>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</si>
  <si>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</si>
  <si>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</si>
  <si>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</si>
  <si>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</si>
  <si>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</si>
  <si>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</si>
  <si>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</si>
  <si>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</si>
  <si>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</si>
  <si>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</si>
  <si>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</si>
  <si>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</si>
  <si>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</si>
  <si>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</si>
  <si>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</si>
  <si>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</si>
  <si>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</si>
  <si>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</si>
  <si>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</si>
  <si>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</si>
  <si>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</si>
  <si>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</si>
  <si>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</si>
  <si>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</si>
  <si>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</si>
  <si>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</si>
  <si>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</si>
  <si>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</si>
  <si>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</si>
  <si>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</si>
  <si>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</si>
  <si>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</si>
  <si>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</si>
  <si>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</si>
  <si>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</si>
  <si>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</si>
  <si>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</si>
  <si>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</si>
  <si>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</si>
  <si>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</si>
  <si>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</si>
  <si>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</si>
  <si>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</si>
  <si>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</si>
  <si>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</si>
  <si>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</si>
  <si>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</si>
  <si>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</si>
  <si>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</si>
  <si>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</si>
  <si>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</si>
  <si>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</si>
  <si>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</si>
  <si>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</si>
  <si>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</si>
  <si>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</si>
  <si>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</si>
  <si>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</si>
  <si>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</si>
  <si>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</si>
  <si>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</si>
  <si>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</si>
  <si>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</si>
  <si>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</si>
  <si>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</si>
  <si>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</si>
  <si>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</si>
  <si>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</si>
  <si>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</si>
  <si>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</si>
  <si>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</si>
  <si>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</si>
  <si>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</si>
  <si>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</si>
  <si>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</si>
  <si>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</si>
  <si>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</si>
  <si>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</si>
  <si>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</si>
  <si>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</si>
  <si>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</si>
  <si>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</si>
  <si>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</si>
  <si>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</si>
  <si>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</si>
  <si>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</si>
  <si>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</si>
  <si>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</si>
  <si>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</si>
  <si>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</si>
  <si>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</si>
  <si>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</si>
  <si>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</si>
  <si>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</si>
  <si>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</si>
  <si>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</si>
  <si>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</si>
  <si>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</si>
  <si>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</si>
  <si>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</si>
  <si>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</si>
  <si>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</si>
  <si>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</si>
  <si>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</si>
  <si>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</si>
  <si>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</si>
  <si>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</si>
  <si>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</si>
  <si>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</si>
  <si>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</si>
  <si>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</si>
  <si>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</si>
  <si>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</si>
  <si>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</si>
  <si>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</si>
  <si>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</si>
  <si>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</si>
  <si>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</si>
  <si>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</si>
  <si>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</si>
  <si>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</si>
  <si>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</si>
  <si>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</si>
  <si>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</si>
  <si>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</si>
  <si>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</si>
  <si>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</si>
  <si>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</si>
  <si>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</si>
  <si>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</si>
  <si>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</si>
  <si>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</si>
  <si>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</si>
  <si>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</si>
  <si>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</si>
  <si>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</si>
  <si>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</si>
  <si>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</si>
  <si>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</si>
  <si>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</si>
  <si>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</si>
  <si>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</si>
  <si>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</si>
  <si>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</si>
  <si>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</si>
  <si>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</si>
  <si>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</si>
  <si>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</si>
  <si>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</si>
  <si>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</si>
  <si>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</si>
  <si>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</si>
  <si>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</si>
  <si>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</si>
  <si>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</si>
  <si>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</si>
  <si>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</si>
  <si>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</si>
  <si>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</si>
  <si>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</si>
  <si>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</si>
  <si>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</si>
  <si>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</si>
  <si>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</si>
  <si>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</si>
  <si>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</si>
  <si>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</si>
  <si>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</si>
  <si>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</si>
  <si>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</si>
  <si>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</si>
  <si>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</si>
  <si>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</si>
  <si>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</si>
  <si>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</si>
  <si>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</si>
  <si>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</si>
  <si>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</si>
  <si>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</si>
  <si>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</si>
  <si>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</si>
  <si>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</si>
  <si>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</si>
  <si>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</si>
  <si>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</si>
  <si>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</si>
  <si>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</si>
  <si>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</si>
  <si>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</si>
  <si>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</si>
  <si>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</si>
  <si>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</si>
  <si>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</si>
  <si>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</si>
  <si>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</si>
  <si>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</si>
  <si>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</si>
  <si>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</si>
  <si>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</si>
  <si>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</si>
  <si>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</si>
  <si>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</si>
  <si>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</si>
  <si>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</si>
  <si>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</si>
  <si>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</si>
  <si>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</si>
  <si>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</si>
  <si>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</si>
  <si>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</si>
  <si>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</si>
  <si>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</si>
  <si>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</si>
  <si>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</si>
  <si>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</si>
  <si>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</si>
  <si>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</si>
  <si>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</si>
  <si>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</si>
  <si>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</si>
  <si>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</si>
  <si>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</si>
  <si>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</si>
  <si>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</si>
  <si>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</si>
  <si>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</si>
  <si>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</si>
  <si>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</si>
  <si>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</si>
  <si>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</si>
  <si>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</si>
  <si>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</si>
  <si>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</si>
  <si>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</si>
  <si>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</si>
  <si>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</si>
  <si>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</si>
  <si>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</si>
  <si>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</si>
  <si>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</si>
  <si>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</si>
  <si>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</si>
  <si>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</si>
  <si>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</si>
  <si>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</si>
  <si>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</si>
  <si>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</si>
  <si>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</si>
  <si>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</si>
  <si>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</si>
  <si>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</si>
  <si>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</si>
  <si>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</si>
  <si>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</si>
  <si>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</si>
  <si>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</si>
  <si>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</si>
  <si>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</si>
  <si>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</si>
  <si>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</si>
  <si>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</si>
  <si>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</si>
  <si>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</si>
  <si>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</si>
  <si>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</si>
  <si>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</si>
  <si>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</si>
  <si>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</si>
  <si>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</si>
  <si>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</si>
  <si>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</si>
  <si>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</si>
  <si>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</si>
  <si>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</si>
  <si>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</si>
  <si>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</si>
  <si>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</si>
  <si>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</si>
  <si>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</si>
  <si>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</si>
  <si>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</si>
  <si>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</si>
  <si>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</si>
  <si>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</si>
  <si>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</si>
  <si>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</si>
  <si>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</si>
  <si>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</si>
  <si>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</si>
  <si>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</si>
  <si>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</si>
  <si>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</si>
  <si>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</si>
  <si>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</si>
  <si>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</si>
  <si>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</si>
  <si>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</si>
  <si>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</si>
  <si>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</si>
  <si>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</si>
  <si>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</si>
  <si>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</si>
  <si>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</si>
  <si>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</si>
  <si>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</si>
  <si>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</si>
  <si>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</si>
  <si>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</si>
  <si>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</si>
  <si>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</si>
  <si>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</si>
  <si>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</si>
  <si>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</si>
  <si>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</si>
  <si>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</si>
  <si>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</si>
  <si>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</si>
  <si>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</si>
  <si>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</si>
  <si>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</si>
  <si>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</si>
  <si>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</si>
  <si>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</si>
  <si>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</si>
  <si>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</si>
  <si>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</si>
  <si>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</si>
  <si>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</si>
  <si>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</si>
  <si>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</si>
  <si>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</si>
  <si>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</si>
  <si>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</si>
  <si>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</si>
  <si>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</si>
  <si>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</si>
  <si>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</si>
  <si>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</si>
  <si>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</si>
  <si>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</si>
  <si>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</si>
  <si>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</si>
  <si>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</si>
  <si>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</si>
  <si>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</si>
  <si>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</si>
  <si>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</si>
  <si>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</si>
  <si>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</si>
  <si>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</si>
  <si>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</si>
  <si>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</si>
  <si>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</si>
  <si>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</si>
  <si>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</si>
  <si>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</si>
  <si>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</si>
  <si>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</si>
  <si>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</si>
  <si>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</si>
  <si>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</si>
  <si>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</si>
  <si>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</si>
  <si>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</si>
  <si>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</si>
  <si>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</si>
  <si>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</si>
  <si>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</si>
  <si>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</si>
  <si>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</si>
  <si>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</si>
  <si>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</si>
  <si>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</si>
  <si>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</si>
  <si>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</si>
  <si>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</si>
  <si>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</si>
  <si>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</si>
  <si>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</si>
  <si>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</si>
  <si>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</si>
  <si>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</si>
  <si>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</si>
  <si>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</si>
  <si>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</si>
  <si>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</si>
  <si>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</si>
  <si>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</si>
  <si>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</si>
  <si>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</si>
  <si>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</si>
  <si>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</si>
  <si>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</si>
  <si>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</si>
  <si>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</si>
  <si>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</si>
  <si>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</si>
  <si>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</si>
  <si>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</si>
  <si>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</si>
  <si>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</si>
  <si>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</si>
  <si>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</si>
  <si>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</si>
  <si>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</si>
  <si>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</si>
  <si>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</si>
  <si>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</si>
  <si>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</si>
  <si>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</si>
  <si>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</si>
  <si>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</si>
  <si>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</si>
  <si>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</si>
  <si>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</si>
  <si>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</si>
  <si>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</si>
  <si>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</si>
  <si>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</si>
  <si>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</si>
  <si>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</si>
  <si>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</si>
  <si>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</si>
  <si>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</si>
  <si>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</si>
  <si>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</si>
  <si>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</si>
  <si>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</si>
  <si>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</si>
  <si>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</si>
  <si>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</si>
  <si>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</si>
  <si>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</si>
  <si>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</si>
  <si>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</si>
  <si>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</si>
  <si>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</si>
  <si>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</si>
  <si>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</si>
  <si>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</si>
  <si>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</si>
  <si>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</si>
  <si>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</si>
  <si>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</si>
  <si>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</si>
  <si>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</si>
  <si>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</si>
  <si>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</si>
  <si>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</si>
  <si>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</si>
  <si>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</si>
  <si>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</si>
  <si>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</si>
  <si>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</si>
  <si>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</si>
  <si>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</si>
  <si>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</si>
  <si>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</si>
  <si>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</si>
  <si>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</si>
  <si>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</si>
  <si>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</si>
  <si>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</si>
  <si>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</si>
  <si>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</si>
  <si>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</si>
  <si>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</si>
  <si>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</si>
  <si>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</si>
  <si>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</si>
  <si>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</si>
  <si>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</si>
  <si>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</si>
  <si>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</si>
  <si>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</si>
  <si>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</si>
  <si>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</si>
  <si>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</si>
  <si>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</si>
  <si>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</si>
  <si>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</si>
  <si>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</si>
  <si>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</si>
  <si>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</si>
  <si>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</si>
  <si>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</si>
  <si>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</si>
  <si>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</si>
  <si>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</si>
  <si>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</si>
  <si>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</si>
  <si>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</si>
  <si>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</si>
  <si>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</si>
  <si>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</si>
  <si>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</si>
  <si>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</si>
  <si>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</si>
  <si>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</si>
  <si>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</si>
  <si>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</si>
  <si>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</si>
  <si>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</si>
  <si>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</si>
  <si>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</si>
  <si>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</si>
  <si>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</si>
  <si>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</si>
  <si>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</si>
  <si>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</si>
  <si>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</si>
  <si>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</si>
  <si>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</si>
  <si>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</si>
  <si>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</si>
  <si>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</si>
  <si>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</si>
  <si>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</si>
  <si>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</si>
  <si>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</si>
  <si>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</si>
  <si>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</si>
  <si>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</si>
  <si>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</si>
  <si>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</si>
  <si>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</si>
  <si>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</si>
  <si>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</si>
  <si>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</si>
  <si>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</si>
  <si>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</si>
  <si>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</si>
  <si>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</si>
  <si>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</si>
  <si>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</si>
  <si>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</si>
  <si>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</si>
  <si>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</si>
  <si>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</si>
  <si>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</si>
  <si>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</si>
  <si>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</si>
  <si>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</si>
  <si>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</si>
  <si>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</si>
  <si>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</si>
  <si>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</si>
  <si>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</si>
  <si>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</si>
  <si>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</si>
  <si>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</si>
  <si>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</si>
  <si>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</si>
  <si>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</si>
  <si>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</si>
  <si>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</si>
  <si>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</si>
  <si>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</si>
  <si>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</si>
  <si>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</si>
  <si>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</si>
  <si>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</si>
  <si>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</si>
  <si>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</si>
  <si>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</si>
  <si>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</si>
  <si>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</si>
  <si>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</si>
  <si>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</si>
  <si>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</si>
  <si>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</si>
  <si>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</si>
  <si>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</si>
  <si>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</si>
  <si>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</si>
  <si>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</si>
  <si>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</si>
  <si>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</si>
  <si>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</si>
  <si>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</si>
  <si>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</si>
  <si>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</si>
  <si>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</si>
  <si>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</si>
  <si>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</si>
  <si>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</si>
  <si>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</si>
  <si>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</si>
  <si>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</si>
  <si>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</si>
  <si>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</si>
  <si>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</si>
  <si>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</si>
  <si>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</si>
  <si>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</si>
  <si>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</si>
  <si>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</si>
  <si>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</si>
  <si>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</si>
  <si>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</si>
  <si>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</si>
  <si>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</si>
  <si>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</si>
  <si>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</si>
  <si>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</si>
  <si>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</si>
  <si>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</si>
  <si>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</si>
  <si>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</si>
  <si>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</si>
  <si>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</si>
  <si>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</si>
  <si>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</si>
  <si>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</si>
  <si>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</si>
  <si>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</si>
  <si>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</si>
  <si>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</si>
  <si>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</si>
  <si>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</si>
  <si>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</si>
  <si>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</si>
  <si>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</si>
  <si>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</si>
  <si>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</si>
  <si>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</si>
  <si>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</si>
  <si>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</si>
  <si>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</si>
  <si>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</si>
  <si>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</si>
  <si>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</si>
  <si>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</si>
  <si>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</si>
  <si>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</si>
  <si>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</si>
  <si>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</si>
  <si>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</si>
  <si>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</si>
  <si>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</si>
  <si>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</si>
  <si>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</si>
  <si>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</si>
  <si>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</si>
  <si>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</si>
  <si>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</si>
  <si>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</si>
  <si>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</si>
  <si>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</si>
  <si>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</si>
  <si>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</si>
  <si>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</si>
  <si>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</si>
  <si>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</si>
  <si>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</si>
  <si>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</si>
  <si>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</si>
  <si>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</si>
  <si>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</si>
  <si>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</si>
  <si>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</si>
  <si>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</si>
  <si>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</si>
  <si>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</si>
  <si>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</si>
  <si>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</si>
  <si>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</si>
  <si>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</si>
  <si>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</si>
  <si>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</si>
  <si>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</si>
  <si>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</si>
  <si>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</si>
  <si>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</si>
  <si>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</si>
  <si>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</si>
  <si>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</si>
  <si>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</si>
  <si>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</si>
  <si>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</si>
  <si>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</si>
  <si>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</si>
  <si>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</si>
  <si>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</si>
  <si>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</si>
  <si>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</si>
  <si>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</si>
  <si>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</si>
  <si>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</si>
  <si>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</si>
  <si>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</si>
  <si>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</si>
  <si>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</si>
  <si>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</si>
  <si>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</si>
  <si>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</si>
  <si>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</si>
  <si>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</si>
  <si>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</si>
  <si>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</si>
  <si>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</si>
  <si>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</si>
  <si>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</si>
  <si>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</si>
  <si>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</si>
  <si>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</si>
  <si>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</si>
  <si>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</si>
  <si>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</si>
  <si>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</si>
  <si>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</si>
  <si>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</si>
  <si>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</si>
  <si>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</si>
  <si>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</si>
  <si>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</si>
  <si>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</si>
  <si>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</si>
  <si>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</si>
  <si>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</si>
  <si>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</si>
  <si>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</si>
  <si>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</si>
  <si>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</si>
  <si>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</si>
  <si>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</si>
  <si>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</si>
  <si>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</si>
  <si>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</si>
  <si>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</si>
  <si>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</si>
  <si>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</si>
  <si>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</si>
  <si>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</si>
  <si>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</si>
  <si>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</si>
  <si>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</si>
  <si>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</si>
  <si>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</si>
  <si>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</si>
  <si>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</si>
  <si>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</si>
  <si>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</si>
  <si>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</si>
  <si>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</si>
  <si>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</si>
  <si>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</si>
  <si>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</si>
  <si>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</si>
  <si>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</si>
  <si>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</si>
  <si>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</si>
  <si>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</si>
  <si>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</si>
  <si>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</si>
  <si>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</si>
  <si>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</si>
  <si>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</si>
  <si>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</si>
  <si>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</si>
  <si>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</si>
  <si>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</si>
  <si>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</si>
  <si>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</si>
  <si>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</si>
  <si>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</si>
  <si>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</si>
  <si>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</si>
  <si>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</si>
  <si>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</si>
  <si>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</si>
  <si>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</si>
  <si>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</si>
  <si>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</si>
  <si>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</si>
  <si>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</si>
  <si>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</si>
  <si>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</si>
  <si>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</si>
  <si>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</si>
  <si>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</si>
  <si>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</si>
  <si>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</si>
  <si>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</si>
  <si>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</si>
  <si>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</si>
  <si>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</si>
  <si>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</si>
  <si>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</si>
  <si>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</si>
  <si>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</si>
  <si>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</si>
  <si>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</si>
  <si>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</si>
  <si>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</si>
  <si>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</si>
  <si>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</si>
  <si>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</si>
  <si>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</si>
  <si>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</si>
  <si>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</si>
  <si>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</si>
  <si>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</si>
  <si>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</si>
  <si>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</si>
  <si>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</si>
  <si>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</si>
  <si>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</si>
  <si>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</si>
  <si>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</si>
  <si>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</si>
  <si>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</si>
  <si>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</si>
  <si>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</si>
  <si>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</si>
  <si>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</si>
  <si>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</si>
  <si>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</si>
  <si>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</si>
  <si>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</si>
  <si>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</si>
  <si>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</si>
  <si>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</si>
  <si>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</si>
  <si>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</si>
  <si>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</si>
  <si>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</si>
  <si>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</si>
  <si>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</si>
  <si>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</si>
  <si>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</si>
  <si>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</si>
  <si>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</si>
  <si>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</si>
  <si>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</si>
  <si>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</si>
  <si>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</si>
  <si>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</si>
  <si>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</si>
  <si>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</si>
  <si>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</si>
  <si>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</si>
  <si>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</si>
  <si>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</si>
  <si>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</si>
  <si>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</si>
  <si>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</si>
  <si>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</si>
  <si>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</si>
  <si>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</si>
  <si>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</si>
  <si>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</si>
  <si>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</si>
  <si>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</si>
  <si>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</si>
  <si>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</si>
  <si>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</si>
  <si>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</si>
  <si>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</si>
  <si>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</si>
  <si>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</si>
  <si>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</si>
  <si>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</si>
  <si>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</si>
  <si>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</si>
  <si>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</si>
  <si>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</si>
  <si>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</si>
  <si>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</si>
  <si>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</si>
  <si>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</si>
  <si>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</si>
  <si>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</si>
  <si>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</si>
  <si>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</si>
  <si>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</si>
  <si>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</si>
  <si>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</si>
  <si>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</si>
  <si>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</si>
  <si>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</si>
  <si>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</si>
  <si>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</si>
  <si>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</si>
  <si>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</si>
  <si>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</si>
  <si>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</si>
  <si>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</si>
  <si>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</si>
  <si>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</si>
  <si>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</si>
  <si>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</si>
  <si>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</si>
  <si>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</si>
  <si>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</si>
  <si>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</si>
  <si>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</si>
  <si>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</si>
  <si>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</si>
  <si>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</si>
  <si>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</si>
  <si>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</si>
  <si>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</si>
  <si>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</si>
  <si>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</si>
  <si>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</si>
  <si>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</si>
  <si>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</si>
  <si>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</si>
  <si>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</si>
  <si>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</si>
  <si>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</si>
  <si>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</si>
  <si>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</si>
  <si>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</si>
  <si>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</si>
  <si>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</si>
  <si>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</si>
  <si>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</si>
  <si>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</si>
  <si>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</si>
  <si>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</si>
  <si>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</si>
  <si>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</si>
  <si>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</si>
  <si>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</si>
  <si>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</si>
  <si>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</si>
  <si>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</si>
  <si>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</si>
  <si>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</si>
  <si>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</si>
  <si>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</si>
  <si>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</si>
  <si>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</si>
  <si>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</si>
  <si>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</si>
  <si>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</si>
  <si>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</si>
  <si>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</si>
  <si>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</si>
  <si>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</si>
  <si>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</si>
  <si>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</si>
  <si>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</si>
  <si>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</si>
  <si>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</si>
  <si>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</si>
  <si>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</si>
  <si>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</si>
  <si>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</si>
  <si>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</si>
  <si>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</si>
  <si>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</si>
  <si>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</si>
  <si>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</si>
  <si>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</si>
  <si>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</si>
  <si>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</si>
  <si>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</si>
  <si>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</si>
  <si>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</si>
  <si>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</si>
  <si>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</si>
  <si>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</si>
  <si>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</si>
  <si>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</si>
  <si>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</si>
  <si>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</si>
  <si>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</si>
  <si>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</si>
  <si>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</si>
  <si>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</si>
  <si>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</si>
  <si>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</si>
  <si>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</si>
  <si>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</si>
  <si>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</si>
  <si>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</si>
  <si>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</si>
  <si>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</si>
  <si>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</si>
  <si>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</si>
  <si>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</si>
  <si>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</si>
  <si>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</si>
  <si>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</si>
  <si>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</si>
  <si>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</si>
  <si>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</si>
  <si>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</si>
  <si>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</si>
  <si>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</si>
  <si>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</si>
  <si>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</si>
  <si>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</si>
  <si>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</si>
  <si>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</si>
  <si>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</si>
  <si>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</si>
  <si>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</si>
  <si>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</si>
  <si>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</si>
  <si>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</si>
  <si>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</si>
  <si>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</si>
  <si>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</si>
  <si>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</si>
  <si>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</si>
  <si>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</si>
  <si>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</si>
  <si>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</si>
  <si>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</si>
  <si>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</si>
  <si>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</si>
  <si>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</si>
  <si>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</si>
  <si>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</si>
  <si>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</si>
  <si>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</si>
  <si>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</si>
  <si>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</si>
  <si>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</si>
  <si>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</si>
  <si>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</si>
  <si>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</si>
  <si>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</si>
  <si>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</si>
  <si>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</si>
  <si>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</si>
  <si>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</si>
  <si>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</si>
  <si>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</si>
  <si>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</si>
  <si>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</si>
  <si>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</si>
  <si>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</si>
  <si>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</si>
  <si>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</si>
  <si>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</si>
  <si>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</si>
  <si>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</si>
  <si>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</si>
  <si>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</si>
  <si>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</si>
  <si>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</si>
  <si>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</si>
  <si>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</si>
  <si>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</si>
  <si>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</si>
  <si>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</si>
  <si>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</si>
  <si>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</si>
  <si>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</si>
  <si>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</si>
  <si>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</si>
  <si>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</si>
  <si>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</si>
  <si>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</si>
  <si>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</si>
  <si>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</si>
  <si>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</si>
  <si>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</si>
  <si>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</si>
  <si>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</si>
  <si>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</si>
  <si>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</si>
  <si>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</si>
  <si>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</si>
  <si>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</si>
  <si>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</si>
  <si>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</si>
  <si>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</si>
  <si>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</si>
  <si>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</si>
  <si>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</si>
  <si>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</si>
  <si>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</si>
  <si>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</si>
  <si>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</si>
  <si>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</si>
  <si>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</si>
  <si>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</si>
  <si>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</si>
  <si>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</si>
  <si>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</si>
  <si>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</si>
  <si>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</si>
  <si>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</si>
  <si>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</si>
  <si>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</si>
  <si>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</si>
  <si>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</si>
  <si>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</si>
  <si>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</si>
  <si>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</si>
  <si>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</si>
  <si>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</si>
  <si>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</si>
  <si>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</si>
  <si>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</si>
  <si>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</si>
  <si>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</si>
  <si>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</si>
  <si>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</si>
  <si>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</si>
  <si>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</si>
  <si>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</si>
  <si>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</si>
  <si>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</si>
  <si>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</si>
  <si>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</si>
  <si>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</si>
  <si>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</si>
  <si>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</si>
  <si>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</si>
  <si>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</si>
  <si>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</si>
  <si>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</si>
  <si>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</si>
  <si>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</si>
  <si>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</si>
  <si>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</si>
  <si>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</si>
  <si>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</si>
  <si>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</si>
  <si>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</si>
  <si>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</si>
  <si>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</si>
  <si>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</si>
  <si>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</si>
  <si>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</si>
  <si>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</si>
  <si>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</si>
  <si>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</si>
  <si>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</si>
  <si>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</si>
  <si>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</si>
  <si>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</si>
  <si>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</si>
  <si>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</si>
  <si>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</si>
  <si>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</si>
  <si>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</si>
  <si>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</si>
  <si>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</si>
  <si>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</si>
  <si>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</si>
  <si>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</si>
  <si>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</si>
  <si>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</si>
  <si>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</si>
  <si>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</si>
  <si>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</si>
  <si>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</si>
  <si>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</si>
  <si>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</si>
  <si>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</si>
  <si>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</si>
  <si>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</si>
  <si>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</si>
  <si>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</si>
  <si>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</si>
  <si>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</si>
  <si>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</si>
  <si>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</si>
  <si>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</si>
  <si>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</si>
  <si>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</si>
  <si>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</si>
  <si>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</si>
  <si>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</si>
  <si>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</si>
  <si>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</si>
  <si>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</si>
  <si>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</si>
  <si>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</si>
  <si>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</si>
  <si>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</si>
  <si>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</si>
  <si>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</si>
  <si>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</si>
  <si>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</si>
  <si>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</si>
  <si>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</si>
  <si>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</si>
  <si>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</si>
  <si>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</si>
  <si>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</si>
  <si>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</si>
  <si>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</si>
  <si>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</si>
  <si>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</si>
  <si>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</si>
  <si>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</si>
  <si>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</si>
  <si>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</si>
  <si>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</si>
  <si>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</si>
  <si>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</si>
  <si>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</si>
  <si>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</si>
  <si>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</si>
  <si>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</si>
  <si>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</si>
  <si>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</si>
  <si>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</si>
  <si>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</si>
  <si>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</si>
  <si>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</si>
  <si>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</si>
  <si>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</si>
  <si>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</si>
  <si>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</si>
  <si>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</si>
  <si>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</si>
  <si>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</si>
  <si>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</si>
  <si>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</si>
  <si>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</si>
  <si>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</si>
  <si>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</si>
  <si>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</si>
  <si>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</si>
  <si>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</si>
  <si>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</si>
  <si>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</si>
  <si>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</si>
  <si>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</si>
  <si>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</si>
  <si>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</si>
  <si>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</si>
  <si>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</si>
  <si>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</si>
  <si>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</si>
  <si>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</si>
  <si>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</si>
  <si>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</si>
  <si>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</si>
  <si>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</si>
  <si>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</si>
  <si>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</si>
  <si>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</si>
  <si>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</si>
  <si>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</si>
  <si>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</si>
  <si>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</si>
  <si>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</si>
  <si>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</si>
  <si>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</si>
  <si>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</si>
  <si>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</si>
  <si>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</si>
  <si>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</si>
  <si>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</si>
  <si>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</si>
  <si>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</si>
  <si>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</si>
  <si>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</si>
  <si>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</si>
  <si>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</si>
  <si>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</si>
  <si>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</si>
  <si>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</si>
  <si>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</si>
  <si>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</si>
  <si>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</si>
  <si>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</si>
  <si>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</si>
  <si>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</si>
  <si>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</si>
  <si>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</si>
  <si>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</si>
  <si>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</si>
  <si>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</si>
  <si>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</si>
  <si>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</si>
  <si>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</si>
  <si>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</si>
  <si>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</si>
  <si>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</si>
  <si>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</si>
  <si>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</si>
  <si>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</si>
  <si>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</si>
  <si>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</si>
  <si>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</si>
  <si>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</si>
  <si>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</si>
  <si>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</si>
  <si>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</si>
  <si>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</si>
  <si>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</si>
  <si>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</si>
  <si>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</si>
  <si>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</si>
  <si>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</si>
  <si>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</si>
  <si>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</si>
  <si>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</si>
  <si>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</si>
  <si>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</si>
  <si>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</si>
  <si>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</si>
  <si>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</si>
  <si>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</si>
  <si>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</si>
  <si>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</si>
  <si>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</si>
  <si>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</si>
  <si>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</si>
  <si>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</si>
  <si>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</si>
  <si>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</si>
  <si>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</si>
  <si>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</si>
  <si>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</si>
  <si>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</si>
  <si>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</si>
  <si>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</si>
  <si>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</si>
  <si>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</si>
  <si>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</si>
  <si>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</si>
  <si>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</si>
  <si>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</si>
  <si>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</si>
  <si>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</si>
  <si>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</si>
  <si>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</si>
  <si>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</si>
  <si>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</si>
  <si>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</si>
  <si>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</si>
  <si>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</si>
  <si>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</si>
  <si>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</si>
  <si>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</si>
  <si>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</si>
  <si>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</si>
  <si>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</si>
  <si>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</si>
  <si>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</si>
  <si>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</si>
  <si>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</si>
  <si>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</si>
  <si>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</si>
  <si>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</si>
  <si>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</si>
  <si>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</si>
  <si>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</si>
  <si>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</si>
  <si>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</si>
  <si>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</si>
  <si>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</si>
  <si>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</si>
  <si>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</si>
  <si>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</si>
  <si>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</si>
  <si>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</si>
  <si>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</si>
  <si>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</si>
  <si>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</si>
  <si>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</si>
  <si>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</si>
  <si>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</si>
  <si>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</si>
  <si>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</si>
  <si>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</si>
  <si>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</si>
  <si>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</si>
  <si>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</si>
  <si>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</si>
  <si>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</si>
  <si>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</si>
  <si>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</si>
  <si>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</si>
  <si>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</si>
  <si>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</si>
  <si>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</si>
  <si>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</si>
  <si>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</si>
  <si>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</si>
  <si>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</si>
  <si>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</si>
  <si>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</si>
  <si>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</si>
  <si>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</si>
  <si>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</si>
  <si>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</si>
  <si>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</si>
  <si>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</si>
  <si>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</si>
  <si>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</si>
  <si>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</si>
  <si>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</si>
  <si>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</si>
  <si>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</si>
  <si>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</si>
  <si>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</si>
  <si>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</si>
  <si>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</si>
  <si>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</si>
  <si>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</si>
  <si>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</si>
  <si>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</si>
  <si>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</si>
  <si>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</si>
  <si>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</si>
  <si>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</si>
  <si>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</si>
  <si>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</si>
  <si>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</si>
  <si>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</si>
  <si>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</si>
  <si>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</si>
  <si>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</si>
  <si>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</si>
  <si>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</si>
  <si>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</si>
  <si>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</si>
  <si>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</si>
  <si>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</si>
  <si>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</si>
  <si>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</si>
  <si>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</si>
  <si>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</si>
  <si>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</si>
  <si>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</si>
  <si>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</si>
  <si>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</si>
  <si>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</si>
  <si>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</si>
  <si>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</si>
  <si>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</si>
  <si>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</si>
  <si>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</si>
  <si>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</si>
  <si>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</si>
  <si>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</si>
  <si>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</si>
  <si>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</si>
  <si>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</si>
  <si>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</si>
  <si>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</si>
  <si>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</si>
  <si>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</si>
  <si>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</si>
  <si>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</si>
  <si>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</si>
  <si>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</si>
  <si>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</si>
  <si>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</si>
  <si>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</si>
  <si>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</si>
  <si>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</si>
  <si>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</si>
  <si>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</si>
  <si>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</si>
  <si>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</si>
  <si>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</si>
  <si>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</si>
  <si>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</si>
  <si>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</si>
  <si>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</si>
  <si>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</si>
  <si>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</si>
  <si>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</si>
  <si>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</si>
  <si>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</si>
  <si>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</si>
  <si>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</si>
  <si>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</si>
  <si>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</si>
  <si>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</si>
  <si>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</si>
  <si>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</si>
  <si>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</si>
  <si>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</si>
  <si>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</si>
  <si>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</si>
  <si>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</si>
  <si>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</si>
  <si>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</si>
  <si>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</si>
  <si>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</si>
  <si>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</si>
  <si>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</si>
  <si>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</si>
  <si>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</si>
  <si>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</si>
  <si>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</si>
  <si>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</si>
  <si>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</si>
  <si>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</si>
  <si>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</si>
  <si>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</si>
  <si>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</si>
  <si>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</si>
  <si>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</si>
  <si>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</si>
  <si>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</si>
  <si>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</si>
  <si>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</si>
  <si>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</si>
  <si>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</si>
  <si>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</si>
  <si>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</si>
  <si>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</si>
  <si>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</si>
  <si>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</si>
  <si>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</si>
  <si>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</si>
  <si>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</si>
  <si>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</si>
  <si>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</si>
  <si>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</si>
  <si>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</si>
  <si>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</si>
  <si>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</si>
  <si>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</si>
  <si>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</si>
  <si>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</si>
  <si>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</si>
  <si>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</si>
  <si>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</si>
  <si>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</si>
  <si>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</si>
  <si>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</si>
  <si>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</si>
  <si>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</si>
  <si>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</si>
  <si>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</si>
  <si>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</si>
  <si>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</si>
  <si>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</si>
  <si>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</si>
  <si>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</si>
  <si>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</si>
  <si>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</si>
  <si>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</si>
  <si>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</si>
  <si>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</si>
  <si>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</si>
  <si>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</si>
  <si>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</si>
  <si>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</si>
  <si>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</si>
  <si>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</si>
  <si>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</si>
  <si>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</si>
  <si>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</si>
  <si>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</si>
  <si>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</si>
  <si>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</si>
  <si>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</si>
  <si>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</si>
  <si>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</si>
  <si>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</si>
  <si>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</si>
  <si>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</si>
  <si>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</si>
  <si>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</si>
  <si>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</si>
  <si>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</si>
  <si>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</si>
  <si>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</si>
  <si>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</si>
  <si>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</si>
  <si>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</si>
  <si>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</si>
  <si>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</si>
  <si>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</si>
  <si>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</si>
  <si>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</si>
  <si>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</si>
  <si>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</si>
  <si>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</si>
  <si>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</si>
  <si>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</si>
  <si>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</si>
  <si>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</si>
  <si>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</si>
  <si>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</si>
  <si>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</si>
  <si>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</si>
  <si>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</si>
  <si>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</si>
  <si>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</si>
  <si>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</si>
  <si>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</si>
  <si>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</si>
  <si>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</si>
  <si>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</si>
  <si>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</si>
  <si>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</si>
  <si>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</si>
  <si>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</si>
  <si>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</si>
  <si>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</si>
  <si>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</si>
  <si>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</si>
  <si>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</si>
  <si>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</si>
  <si>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</si>
  <si>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</si>
  <si>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</si>
  <si>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</si>
  <si>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</si>
  <si>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</si>
  <si>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</si>
  <si>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</si>
  <si>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</si>
  <si>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</si>
  <si>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</si>
  <si>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</si>
  <si>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</si>
  <si>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</si>
  <si>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</si>
  <si>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</si>
  <si>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</si>
  <si>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</si>
  <si>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</si>
  <si>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</si>
  <si>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</si>
  <si>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</si>
  <si>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</si>
  <si>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</si>
  <si>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</si>
  <si>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</si>
  <si>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</si>
  <si>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</si>
  <si>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</si>
  <si>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</si>
  <si>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</si>
  <si>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</si>
  <si>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</si>
  <si>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</si>
  <si>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</si>
  <si>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</si>
  <si>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</si>
  <si>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</si>
  <si>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</si>
  <si>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</si>
  <si>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</si>
  <si>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</si>
  <si>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</si>
  <si>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</si>
  <si>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</si>
  <si>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</si>
  <si>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</si>
  <si>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</si>
  <si>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</si>
  <si>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</si>
  <si>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</si>
  <si>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</si>
  <si>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</si>
  <si>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</si>
  <si>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</si>
  <si>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</si>
  <si>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</si>
  <si>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</si>
  <si>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</si>
  <si>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</si>
  <si>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</si>
  <si>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</si>
  <si>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</si>
  <si>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</si>
  <si>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</si>
  <si>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</si>
  <si>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</si>
  <si>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</si>
  <si>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</si>
  <si>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</si>
  <si>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</si>
  <si>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</si>
  <si>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</si>
  <si>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</si>
  <si>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</si>
  <si>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</si>
  <si>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</si>
  <si>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</si>
  <si>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</si>
  <si>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</si>
  <si>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</si>
  <si>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</si>
  <si>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</si>
  <si>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</si>
  <si>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</si>
  <si>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</si>
  <si>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</si>
  <si>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</si>
  <si>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</si>
  <si>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</si>
  <si>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</si>
  <si>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</si>
  <si>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</si>
  <si>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</si>
  <si>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</si>
  <si>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</si>
  <si>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</si>
  <si>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</si>
  <si>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</si>
  <si>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</si>
  <si>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</si>
  <si>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</si>
  <si>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</si>
  <si>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</si>
  <si>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</si>
  <si>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</si>
  <si>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</si>
  <si>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</si>
  <si>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</si>
  <si>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</si>
  <si>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</si>
  <si>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</si>
  <si>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</si>
  <si>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</si>
  <si>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</si>
  <si>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</si>
  <si>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</si>
  <si>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</si>
  <si>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</si>
  <si>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</si>
  <si>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</si>
  <si>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</si>
  <si>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</si>
  <si>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</si>
  <si>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</si>
  <si>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</si>
  <si>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</si>
  <si>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</si>
  <si>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</si>
  <si>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</si>
  <si>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</si>
  <si>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</si>
  <si>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</si>
  <si>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</si>
  <si>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</si>
  <si>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</si>
  <si>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</si>
  <si>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</si>
  <si>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</si>
  <si>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</si>
  <si>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</si>
  <si>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</si>
  <si>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</si>
  <si>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</si>
  <si>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</si>
  <si>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</si>
  <si>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</si>
  <si>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</si>
  <si>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</si>
  <si>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</si>
  <si>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</si>
  <si>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</si>
  <si>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</si>
  <si>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</si>
  <si>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</si>
  <si>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</si>
  <si>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</si>
  <si>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</si>
  <si>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</si>
  <si>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</si>
  <si>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</si>
  <si>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</si>
  <si>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</si>
  <si>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</si>
  <si>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</si>
  <si>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</si>
  <si>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</si>
  <si>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</si>
  <si>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</si>
  <si>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</si>
  <si>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</si>
  <si>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</si>
  <si>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</si>
  <si>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</si>
  <si>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</si>
  <si>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</si>
  <si>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</si>
  <si>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</si>
  <si>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</si>
  <si>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</si>
  <si>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</si>
  <si>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</si>
  <si>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</si>
  <si>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</si>
  <si>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</si>
  <si>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</si>
  <si>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</si>
  <si>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</si>
  <si>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</si>
  <si>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</si>
  <si>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</si>
  <si>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</si>
  <si>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</si>
  <si>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</si>
  <si>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</si>
  <si>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</si>
  <si>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</si>
  <si>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</si>
  <si>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</si>
  <si>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</si>
  <si>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</si>
  <si>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</si>
  <si>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</si>
  <si>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</si>
  <si>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</si>
  <si>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</si>
  <si>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</si>
  <si>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</si>
  <si>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</si>
  <si>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</si>
  <si>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</si>
  <si>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</si>
  <si>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</si>
  <si>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</si>
  <si>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</si>
  <si>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</si>
  <si>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</si>
  <si>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</si>
  <si>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</si>
  <si>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</si>
  <si>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</si>
  <si>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</si>
  <si>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</si>
  <si>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</si>
  <si>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</si>
  <si>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</si>
  <si>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</si>
  <si>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</si>
  <si>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</si>
  <si>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</si>
  <si>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</si>
  <si>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</si>
  <si>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</si>
  <si>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</si>
  <si>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</si>
  <si>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</si>
  <si>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</si>
  <si>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</si>
  <si>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</si>
  <si>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</si>
  <si>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</si>
  <si>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</si>
  <si>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</si>
  <si>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</si>
  <si>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</si>
  <si>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</si>
  <si>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</si>
  <si>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</si>
  <si>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</si>
  <si>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</si>
  <si>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</si>
  <si>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</si>
  <si>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</si>
  <si>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</si>
  <si>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</si>
  <si>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</si>
  <si>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</si>
  <si>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</si>
  <si>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</si>
  <si>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</si>
  <si>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</si>
  <si>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</si>
  <si>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</si>
  <si>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</si>
  <si>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</si>
  <si>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</si>
  <si>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</si>
  <si>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</si>
  <si>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</si>
  <si>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</si>
  <si>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</si>
  <si>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</si>
  <si>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</si>
  <si>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</si>
  <si>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</si>
  <si>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</si>
  <si>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</si>
  <si>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</si>
  <si>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</si>
  <si>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</si>
  <si>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</si>
  <si>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</si>
  <si>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</si>
  <si>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</si>
  <si>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</si>
  <si>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</si>
  <si>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</si>
  <si>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</si>
  <si>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</si>
  <si>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</si>
  <si>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</si>
  <si>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</si>
  <si>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</si>
  <si>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</si>
  <si>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</si>
  <si>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</si>
  <si>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</si>
  <si>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</si>
  <si>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</si>
  <si>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</si>
  <si>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</si>
  <si>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</si>
  <si>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</si>
  <si>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</si>
  <si>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</si>
  <si>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</si>
  <si>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</si>
  <si>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</si>
  <si>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</si>
  <si>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</si>
  <si>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</si>
  <si>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</si>
  <si>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</si>
  <si>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</si>
  <si>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</si>
  <si>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</si>
  <si>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</si>
  <si>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</si>
  <si>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</si>
  <si>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</si>
  <si>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</si>
  <si>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</si>
  <si>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</si>
  <si>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</si>
  <si>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</si>
  <si>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</si>
  <si>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</si>
  <si>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</si>
  <si>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</si>
  <si>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</si>
  <si>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</si>
  <si>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</si>
  <si>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</si>
  <si>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</si>
  <si>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</si>
  <si>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</si>
  <si>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</si>
  <si>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</si>
  <si>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</si>
  <si>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</si>
  <si>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</si>
  <si>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</si>
  <si>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</si>
  <si>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</si>
  <si>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</si>
  <si>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</si>
  <si>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</si>
  <si>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</si>
  <si>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</si>
  <si>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</si>
  <si>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</si>
  <si>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</si>
  <si>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</si>
  <si>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</si>
  <si>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</si>
  <si>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</si>
  <si>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</si>
  <si>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</si>
  <si>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</si>
  <si>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</si>
  <si>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</si>
  <si>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</si>
  <si>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</si>
  <si>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</si>
  <si>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</si>
  <si>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</si>
  <si>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</si>
  <si>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</si>
  <si>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</si>
  <si>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</si>
  <si>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</si>
  <si>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</si>
  <si>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</si>
  <si>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</si>
  <si>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</si>
  <si>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</si>
  <si>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</si>
  <si>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</si>
  <si>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</si>
  <si>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</si>
  <si>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</si>
  <si>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</si>
  <si>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</si>
  <si>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</si>
  <si>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</si>
  <si>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</si>
  <si>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</si>
  <si>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</si>
  <si>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</si>
  <si>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</si>
  <si>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</si>
  <si>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</si>
  <si>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</si>
  <si>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</si>
  <si>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</si>
  <si>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</si>
  <si>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</si>
  <si>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</si>
  <si>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</si>
  <si>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</si>
  <si>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</si>
  <si>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</si>
  <si>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</si>
  <si>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</si>
  <si>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</si>
  <si>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</si>
  <si>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</si>
  <si>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</si>
  <si>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</si>
  <si>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</si>
  <si>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</si>
  <si>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</si>
  <si>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</si>
  <si>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</si>
  <si>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</si>
  <si>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</si>
  <si>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</si>
  <si>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</si>
  <si>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</si>
  <si>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</si>
  <si>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</si>
  <si>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</si>
  <si>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</si>
  <si>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</si>
  <si>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</si>
  <si>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</si>
  <si>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</si>
  <si>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</si>
  <si>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</si>
  <si>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</si>
  <si>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</si>
  <si>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</si>
  <si>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</si>
  <si>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</si>
  <si>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</si>
  <si>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</si>
  <si>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</si>
  <si>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</si>
  <si>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</si>
  <si>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</si>
  <si>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</si>
  <si>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</si>
  <si>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</si>
  <si>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</si>
  <si>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</si>
  <si>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</si>
  <si>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</si>
  <si>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</si>
  <si>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</si>
  <si>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</si>
  <si>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</si>
  <si>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</si>
  <si>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</si>
  <si>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</si>
  <si>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</si>
  <si>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</si>
  <si>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</si>
  <si>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</si>
  <si>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</si>
  <si>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</si>
  <si>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</si>
  <si>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</si>
  <si>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</si>
  <si>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</si>
  <si>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</si>
  <si>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</si>
  <si>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</si>
  <si>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</si>
  <si>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</si>
  <si>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</si>
  <si>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</si>
  <si>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</si>
  <si>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</si>
  <si>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</si>
  <si>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</si>
  <si>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</si>
  <si>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</si>
  <si>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</si>
  <si>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</si>
  <si>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</si>
  <si>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</si>
  <si>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</si>
  <si>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</si>
  <si>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</si>
  <si>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</si>
  <si>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</si>
  <si>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</si>
  <si>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</si>
  <si>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</si>
  <si>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</si>
  <si>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</si>
  <si>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</si>
  <si>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</si>
  <si>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</si>
  <si>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</si>
  <si>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</si>
  <si>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</si>
  <si>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</si>
  <si>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</si>
  <si>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</si>
  <si>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</si>
  <si>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</si>
  <si>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</si>
  <si>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</si>
  <si>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</si>
  <si>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</si>
  <si>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</si>
  <si>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</si>
  <si>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</si>
  <si>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</si>
  <si>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</si>
  <si>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</si>
  <si>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</si>
  <si>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</si>
  <si>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</si>
  <si>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</si>
  <si>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</si>
  <si>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</si>
  <si>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</si>
  <si>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</si>
  <si>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</si>
  <si>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</si>
  <si>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</si>
  <si>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</si>
  <si>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</si>
  <si>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</si>
  <si>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</si>
  <si>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</si>
  <si>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</si>
  <si>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</si>
  <si>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</si>
  <si>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</si>
  <si>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</si>
  <si>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</si>
  <si>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</si>
  <si>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</si>
  <si>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</si>
  <si>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</si>
  <si>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</si>
  <si>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</si>
  <si>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</si>
  <si>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</si>
  <si>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</si>
  <si>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</si>
  <si>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</si>
  <si>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</si>
  <si>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</si>
  <si>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</si>
  <si>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</si>
  <si>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</si>
  <si>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</si>
  <si>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</si>
  <si>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</si>
  <si>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</si>
  <si>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</si>
  <si>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</si>
  <si>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</si>
  <si>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</si>
  <si>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</si>
  <si>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</si>
  <si>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</si>
  <si>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</si>
  <si>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</si>
  <si>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</si>
  <si>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</si>
  <si>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</si>
  <si>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</si>
  <si>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</si>
  <si>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</si>
  <si>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</si>
  <si>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</si>
  <si>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</si>
  <si>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</si>
  <si>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</si>
  <si>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</si>
  <si>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</si>
  <si>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</si>
  <si>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</si>
  <si>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</si>
  <si>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</si>
  <si>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</si>
  <si>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</si>
  <si>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</si>
  <si>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</si>
  <si>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</si>
  <si>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</si>
  <si>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</si>
  <si>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</si>
  <si>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</si>
  <si>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</si>
  <si>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</si>
  <si>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</si>
  <si>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</si>
  <si>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</si>
  <si>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</si>
  <si>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</si>
  <si>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</si>
  <si>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</si>
  <si>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</si>
  <si>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</si>
  <si>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</si>
  <si>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</si>
  <si>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</si>
  <si>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</si>
  <si>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</si>
  <si>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</si>
  <si>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</si>
  <si>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</si>
  <si>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</si>
  <si>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</si>
  <si>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</si>
  <si>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</si>
  <si>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</si>
  <si>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</si>
  <si>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</si>
  <si>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</si>
  <si>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</si>
  <si>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</si>
  <si>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</si>
  <si>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</si>
  <si>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</si>
  <si>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</si>
  <si>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</si>
  <si>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</si>
  <si>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</si>
  <si>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</si>
  <si>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</si>
  <si>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</si>
  <si>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</si>
  <si>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</si>
  <si>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</si>
  <si>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</si>
  <si>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</si>
  <si>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</si>
  <si>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</si>
  <si>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</si>
  <si>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</si>
  <si>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</si>
  <si>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</si>
  <si>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</si>
  <si>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</si>
  <si>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</si>
  <si>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</si>
  <si>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</si>
  <si>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</si>
  <si>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</si>
  <si>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</si>
  <si>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</si>
  <si>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</si>
  <si>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</si>
  <si>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</si>
  <si>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</si>
  <si>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</si>
  <si>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</si>
  <si>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</si>
  <si>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</si>
  <si>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</si>
  <si>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</si>
  <si>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</si>
  <si>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</si>
  <si>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</si>
  <si>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</si>
  <si>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</si>
  <si>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</si>
  <si>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</si>
  <si>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</si>
  <si>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</si>
  <si>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</si>
  <si>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</si>
  <si>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</si>
  <si>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</si>
  <si>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</si>
  <si>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</si>
  <si>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</si>
  <si>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</si>
  <si>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</si>
  <si>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</si>
  <si>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</si>
  <si>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</si>
  <si>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</si>
  <si>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</si>
  <si>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</si>
  <si>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</si>
  <si>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</si>
  <si>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</si>
  <si>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</si>
  <si>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</si>
  <si>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</si>
  <si>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</si>
  <si>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</si>
  <si>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</si>
  <si>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</si>
  <si>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</si>
  <si>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</si>
  <si>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</si>
  <si>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</si>
  <si>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</si>
  <si>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</si>
  <si>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</si>
  <si>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</si>
  <si>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</si>
  <si>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</si>
  <si>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</si>
  <si>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</si>
  <si>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</si>
  <si>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</si>
  <si>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</si>
  <si>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</si>
  <si>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</si>
  <si>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</si>
  <si>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</si>
  <si>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</si>
  <si>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</si>
  <si>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</si>
  <si>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</si>
  <si>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</si>
  <si>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</si>
  <si>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</si>
  <si>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</si>
  <si>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</si>
  <si>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</si>
  <si>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</si>
  <si>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</si>
  <si>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</si>
  <si>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</si>
  <si>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</si>
  <si>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</si>
  <si>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</si>
  <si>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</si>
  <si>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</si>
  <si>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</si>
  <si>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</si>
  <si>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</si>
  <si>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</si>
  <si>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</si>
  <si>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</si>
  <si>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</si>
  <si>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</si>
  <si>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</si>
  <si>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</si>
  <si>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</si>
  <si>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</si>
  <si>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</si>
  <si>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</si>
  <si>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</si>
  <si>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</si>
  <si>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</si>
  <si>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</si>
  <si>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</si>
  <si>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</si>
  <si>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</si>
  <si>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</si>
  <si>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</si>
  <si>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</si>
  <si>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</si>
  <si>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</si>
  <si>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</si>
  <si>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</si>
  <si>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</si>
  <si>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</si>
  <si>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</si>
  <si>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</si>
  <si>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</si>
  <si>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</si>
  <si>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</si>
  <si>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</si>
  <si>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</si>
  <si>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</si>
  <si>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</si>
  <si>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</si>
  <si>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</si>
  <si>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</si>
  <si>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</si>
  <si>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</si>
  <si>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</si>
  <si>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</si>
  <si>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</si>
  <si>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</si>
  <si>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</si>
  <si>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</si>
  <si>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</si>
  <si>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</si>
  <si>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</si>
  <si>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</si>
  <si>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</si>
  <si>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</si>
  <si>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</si>
  <si>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</si>
  <si>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</si>
  <si>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</si>
  <si>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</si>
  <si>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</si>
  <si>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</si>
  <si>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</si>
  <si>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</si>
  <si>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</si>
  <si>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</si>
  <si>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</si>
  <si>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</si>
  <si>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</si>
  <si>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</si>
  <si>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</si>
  <si>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</si>
  <si>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</si>
  <si>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</si>
  <si>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</si>
  <si>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</si>
  <si>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</si>
  <si>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</si>
  <si>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</si>
  <si>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</si>
  <si>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</si>
  <si>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</si>
  <si>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</si>
  <si>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</si>
  <si>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</si>
  <si>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</si>
  <si>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</si>
  <si>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</si>
  <si>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</si>
  <si>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</si>
  <si>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</si>
  <si>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</si>
  <si>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</si>
  <si>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</si>
  <si>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</si>
  <si>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</si>
  <si>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</si>
  <si>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</si>
  <si>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</si>
  <si>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</si>
  <si>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</si>
  <si>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</si>
  <si>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</si>
  <si>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</si>
  <si>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</si>
  <si>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</si>
  <si>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</si>
  <si>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</si>
  <si>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</si>
  <si>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</si>
  <si>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</si>
  <si>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</si>
  <si>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</si>
  <si>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</si>
  <si>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</si>
  <si>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</si>
  <si>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</si>
  <si>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</si>
  <si>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</si>
  <si>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</si>
  <si>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</si>
  <si>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</si>
  <si>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</si>
  <si>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</si>
  <si>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</si>
  <si>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</si>
  <si>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</si>
  <si>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</si>
  <si>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</si>
  <si>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</si>
  <si>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</si>
  <si>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</si>
  <si>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</si>
  <si>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</si>
  <si>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</si>
  <si>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</si>
  <si>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</si>
  <si>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</si>
  <si>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</si>
  <si>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</si>
  <si>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</si>
  <si>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</si>
  <si>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</si>
  <si>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</si>
  <si>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</si>
  <si>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</si>
  <si>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</si>
  <si>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</si>
  <si>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</si>
  <si>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</si>
  <si>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</si>
  <si>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</si>
  <si>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</si>
  <si>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</si>
  <si>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</si>
  <si>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</si>
  <si>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</si>
  <si>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</si>
  <si>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</si>
  <si>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</si>
  <si>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</si>
  <si>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</si>
  <si>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</si>
  <si>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</si>
  <si>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</si>
  <si>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</si>
  <si>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</si>
  <si>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</si>
  <si>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</si>
  <si>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</si>
  <si>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</si>
  <si>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</si>
  <si>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</si>
  <si>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</si>
  <si>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</si>
  <si>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</si>
  <si>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</si>
  <si>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</si>
  <si>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</si>
  <si>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</si>
  <si>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</si>
  <si>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</si>
  <si>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</si>
  <si>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</si>
  <si>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</si>
  <si>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</si>
  <si>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</si>
  <si>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</si>
  <si>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</si>
  <si>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</si>
  <si>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</si>
  <si>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</si>
  <si>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</si>
  <si>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</si>
  <si>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</si>
  <si>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</si>
  <si>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</si>
  <si>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</si>
  <si>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</si>
  <si>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</si>
  <si>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</si>
  <si>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</si>
  <si>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</si>
  <si>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</si>
  <si>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</si>
  <si>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</si>
  <si>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</si>
  <si>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</si>
  <si>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</si>
  <si>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</si>
  <si>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</si>
  <si>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</si>
  <si>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</si>
  <si>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</si>
  <si>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</si>
  <si>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</si>
  <si>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</si>
  <si>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</si>
  <si>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</si>
  <si>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</si>
  <si>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</si>
  <si>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</si>
  <si>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</si>
  <si>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</si>
  <si>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</si>
  <si>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</si>
  <si>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</si>
  <si>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</si>
  <si>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</si>
  <si>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</si>
  <si>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</si>
  <si>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</si>
  <si>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</si>
  <si>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</si>
  <si>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</si>
  <si>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</si>
  <si>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</si>
  <si>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</si>
  <si>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</si>
  <si>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</si>
  <si>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</si>
  <si>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</si>
  <si>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</si>
  <si>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</si>
  <si>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</si>
  <si>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</si>
  <si>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</si>
  <si>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</si>
  <si>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</si>
  <si>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</si>
  <si>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</si>
  <si>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</si>
  <si>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</si>
  <si>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</si>
  <si>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</si>
  <si>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</si>
  <si>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</si>
  <si>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</si>
  <si>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</si>
  <si>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</si>
  <si>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</si>
  <si>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</si>
  <si>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</si>
  <si>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</si>
  <si>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</si>
  <si>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</si>
  <si>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</si>
  <si>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</si>
  <si>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</si>
  <si>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</si>
  <si>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</si>
  <si>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</si>
  <si>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</si>
  <si>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</si>
  <si>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</si>
  <si>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</si>
  <si>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</si>
  <si>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</si>
  <si>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</si>
  <si>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</si>
  <si>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</si>
  <si>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</si>
  <si>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</si>
  <si>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</si>
  <si>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</si>
  <si>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</si>
  <si>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</si>
  <si>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</si>
  <si>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</si>
  <si>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</si>
  <si>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</si>
  <si>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</si>
  <si>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</si>
  <si>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</si>
  <si>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</si>
  <si>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</si>
  <si>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</si>
  <si>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</si>
  <si>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</si>
  <si>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</si>
  <si>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</si>
  <si>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</si>
  <si>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</si>
  <si>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</si>
  <si>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</si>
  <si>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</si>
  <si>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</si>
  <si>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</si>
  <si>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</si>
  <si>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</si>
  <si>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</si>
  <si>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</si>
  <si>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</si>
  <si>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</si>
  <si>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</si>
  <si>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</si>
  <si>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</si>
  <si>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</si>
  <si>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</si>
  <si>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</si>
  <si>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</si>
  <si>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</si>
  <si>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</si>
  <si>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</si>
  <si>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</si>
  <si>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</si>
  <si>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</si>
  <si>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</si>
  <si>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</si>
  <si>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</si>
  <si>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</si>
  <si>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</si>
  <si>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</si>
  <si>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</si>
  <si>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</si>
  <si>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</si>
  <si>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</si>
  <si>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</si>
  <si>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</si>
  <si>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</si>
  <si>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</si>
  <si>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</si>
  <si>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</si>
  <si>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</si>
  <si>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</si>
  <si>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</si>
  <si>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</si>
  <si>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</si>
  <si>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</si>
  <si>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</si>
  <si>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</si>
  <si>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</si>
  <si>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</si>
  <si>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</si>
  <si>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</si>
  <si>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</si>
  <si>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</si>
  <si>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</si>
  <si>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</si>
  <si>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</si>
  <si>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</si>
  <si>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</si>
  <si>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</si>
  <si>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</si>
  <si>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</si>
  <si>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</si>
  <si>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</si>
  <si>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</si>
  <si>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</si>
  <si>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</si>
  <si>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</si>
  <si>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</si>
  <si>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</si>
  <si>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</si>
  <si>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</si>
  <si>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</si>
  <si>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</si>
  <si>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</si>
  <si>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</si>
  <si>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</si>
  <si>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</si>
  <si>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</si>
  <si>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</si>
  <si>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</si>
  <si>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</si>
  <si>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</si>
  <si>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</si>
  <si>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</si>
  <si>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</si>
  <si>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</si>
  <si>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</si>
  <si>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</si>
  <si>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</si>
  <si>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</si>
  <si>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</si>
  <si>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</si>
  <si>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</si>
  <si>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</si>
  <si>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</si>
  <si>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</si>
  <si>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</si>
  <si>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</si>
  <si>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</si>
  <si>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</si>
  <si>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</si>
  <si>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</si>
  <si>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</si>
  <si>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</si>
  <si>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</si>
  <si>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</si>
  <si>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</si>
  <si>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</si>
  <si>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</si>
  <si>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</si>
  <si>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</si>
  <si>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</si>
  <si>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</si>
  <si>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</si>
  <si>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</si>
  <si>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</si>
  <si>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</si>
  <si>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</si>
  <si>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</si>
  <si>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</si>
  <si>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</si>
  <si>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</si>
  <si>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</si>
  <si>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</si>
  <si>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</si>
  <si>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</si>
  <si>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</si>
  <si>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</si>
  <si>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</si>
  <si>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</si>
  <si>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</si>
  <si>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</si>
  <si>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</si>
  <si>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</si>
  <si>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</si>
  <si>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</si>
  <si>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</si>
  <si>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</si>
  <si>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</si>
  <si>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</si>
  <si>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</si>
  <si>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</si>
  <si>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</si>
  <si>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</si>
  <si>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</si>
  <si>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</si>
  <si>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</si>
  <si>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</si>
  <si>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</si>
  <si>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</si>
  <si>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</si>
  <si>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</si>
  <si>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</si>
  <si>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</si>
  <si>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</si>
  <si>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</si>
  <si>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</si>
  <si>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</si>
  <si>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</si>
  <si>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</si>
  <si>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</si>
  <si>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</si>
  <si>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</si>
  <si>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</si>
  <si>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</si>
  <si>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</si>
  <si>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</si>
  <si>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</si>
  <si>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</si>
  <si>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</si>
  <si>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</si>
  <si>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</si>
  <si>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</si>
  <si>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</si>
  <si>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</si>
  <si>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</si>
  <si>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</si>
  <si>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</si>
  <si>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</si>
  <si>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</si>
  <si>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</si>
  <si>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</si>
  <si>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</si>
  <si>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</si>
  <si>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</si>
  <si>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</si>
  <si>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</si>
  <si>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</si>
  <si>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</si>
  <si>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</si>
  <si>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</si>
  <si>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</si>
  <si>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</si>
  <si>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</si>
  <si>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</si>
  <si>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</si>
  <si>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</si>
  <si>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</si>
  <si>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</si>
  <si>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</si>
  <si>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</si>
  <si>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</si>
  <si>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</si>
  <si>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</si>
  <si>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</si>
  <si>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</si>
  <si>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</si>
  <si>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</si>
  <si>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</si>
  <si>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</si>
  <si>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</si>
  <si>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</si>
  <si>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</si>
  <si>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</si>
  <si>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</si>
  <si>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</si>
  <si>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</si>
  <si>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</si>
  <si>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</si>
  <si>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</si>
  <si>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</si>
  <si>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</si>
  <si>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</si>
  <si>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</si>
  <si>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</si>
  <si>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</si>
  <si>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</si>
  <si>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</si>
  <si>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</si>
  <si>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</si>
  <si>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</si>
  <si>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</si>
  <si>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</si>
  <si>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</si>
  <si>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</si>
  <si>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</si>
  <si>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</si>
  <si>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</si>
  <si>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</si>
  <si>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</si>
  <si>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</si>
  <si>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</si>
  <si>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</si>
  <si>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</si>
  <si>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</si>
  <si>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</si>
  <si>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</si>
  <si>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</si>
  <si>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</si>
  <si>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</si>
  <si>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</si>
  <si>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</si>
  <si>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</si>
  <si>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</si>
  <si>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</si>
  <si>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</si>
  <si>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</si>
  <si>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</si>
  <si>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</si>
  <si>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</si>
  <si>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</si>
  <si>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</si>
  <si>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</si>
  <si>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</si>
  <si>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</si>
  <si>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</si>
  <si>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</si>
  <si>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</si>
  <si>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</si>
  <si>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</si>
  <si>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</si>
  <si>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</si>
  <si>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</si>
  <si>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</si>
  <si>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</si>
  <si>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</si>
  <si>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</si>
  <si>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</si>
  <si>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</si>
  <si>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</si>
  <si>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</si>
  <si>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</si>
  <si>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</si>
  <si>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</si>
  <si>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</si>
  <si>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</si>
  <si>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</si>
  <si>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</si>
  <si>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</si>
  <si>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</si>
  <si>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</si>
  <si>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</si>
  <si>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</si>
  <si>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</si>
  <si>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</si>
  <si>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</si>
  <si>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</si>
  <si>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</si>
  <si>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</si>
  <si>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</si>
  <si>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</si>
  <si>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</si>
  <si>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</si>
  <si>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</si>
  <si>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</si>
  <si>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</si>
  <si>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</si>
  <si>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</si>
  <si>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</si>
  <si>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</si>
  <si>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</si>
  <si>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</si>
  <si>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</si>
  <si>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</si>
  <si>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</si>
  <si>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</si>
  <si>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</si>
  <si>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</si>
  <si>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</si>
  <si>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</si>
  <si>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</si>
  <si>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</si>
  <si>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</si>
  <si>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</si>
  <si>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</si>
  <si>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</si>
  <si>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</si>
  <si>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</si>
  <si>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</si>
  <si>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</si>
  <si>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</si>
  <si>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</si>
  <si>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</si>
  <si>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</si>
  <si>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</si>
  <si>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</si>
  <si>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</si>
  <si>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</si>
  <si>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</si>
  <si>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</si>
  <si>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</si>
  <si>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</si>
  <si>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</si>
  <si>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</si>
  <si>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</si>
  <si>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</si>
  <si>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</si>
  <si>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</si>
  <si>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</si>
  <si>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</si>
  <si>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</si>
  <si>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</si>
  <si>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</si>
  <si>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</si>
  <si>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</si>
  <si>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</si>
  <si>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</si>
  <si>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</si>
  <si>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</si>
  <si>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</si>
  <si>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</si>
  <si>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</si>
  <si>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</si>
  <si>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</si>
  <si>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</si>
  <si>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</si>
  <si>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</si>
  <si>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</si>
  <si>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</si>
  <si>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</si>
  <si>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</si>
  <si>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</si>
  <si>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</si>
  <si>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</si>
  <si>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</si>
  <si>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</si>
  <si>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</si>
  <si>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</si>
  <si>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</si>
  <si>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</si>
  <si>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</si>
  <si>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</si>
  <si>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</si>
  <si>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</si>
  <si>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</si>
  <si>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</si>
  <si>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</si>
  <si>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</si>
  <si>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</si>
  <si>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</si>
  <si>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</si>
  <si>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</si>
  <si>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</si>
  <si>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</si>
  <si>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</si>
  <si>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</si>
  <si>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</si>
  <si>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</si>
  <si>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</si>
  <si>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</si>
  <si>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</si>
  <si>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</si>
  <si>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</si>
  <si>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</si>
  <si>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</si>
  <si>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</si>
  <si>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</si>
  <si>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</si>
  <si>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</si>
  <si>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</si>
  <si>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</si>
  <si>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</si>
  <si>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</si>
  <si>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</si>
  <si>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</si>
  <si>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</si>
  <si>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</si>
  <si>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</si>
  <si>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</si>
  <si>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</si>
  <si>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</si>
  <si>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</si>
  <si>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</si>
  <si>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</si>
  <si>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</si>
  <si>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</si>
  <si>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</si>
  <si>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</si>
  <si>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</si>
  <si>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</si>
  <si>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</si>
  <si>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</si>
  <si>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</si>
  <si>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</si>
  <si>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</si>
  <si>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</si>
  <si>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</si>
  <si>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</si>
  <si>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</si>
  <si>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</si>
  <si>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</si>
  <si>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</si>
  <si>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</si>
  <si>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</si>
  <si>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</si>
  <si>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</si>
  <si>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</si>
  <si>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</si>
  <si>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</si>
  <si>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</si>
  <si>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</si>
  <si>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</si>
  <si>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</si>
  <si>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</si>
  <si>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</si>
  <si>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</si>
  <si>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</si>
  <si>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</si>
  <si>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</si>
  <si>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</si>
  <si>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</si>
  <si>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</si>
  <si>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</si>
  <si>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</si>
  <si>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</si>
  <si>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</si>
  <si>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</si>
  <si>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</si>
  <si>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</si>
  <si>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</si>
  <si>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</si>
  <si>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</si>
  <si>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</si>
  <si>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</si>
  <si>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</si>
  <si>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</si>
  <si>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</si>
  <si>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</si>
  <si>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</si>
  <si>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</si>
  <si>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</si>
  <si>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</si>
  <si>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</si>
  <si>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</si>
  <si>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</si>
  <si>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</si>
  <si>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</si>
  <si>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</si>
  <si>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</si>
  <si>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</si>
  <si>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</si>
  <si>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</si>
  <si>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</si>
  <si>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</si>
  <si>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</si>
  <si>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</si>
  <si>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</si>
  <si>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</si>
  <si>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</si>
  <si>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</si>
  <si>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</si>
  <si>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</si>
  <si>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</si>
  <si>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</si>
  <si>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</si>
  <si>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</si>
  <si>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</si>
  <si>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</si>
  <si>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</si>
  <si>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</si>
  <si>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</si>
  <si>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</si>
  <si>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</si>
  <si>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</si>
  <si>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</si>
  <si>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</si>
  <si>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</si>
  <si>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</si>
  <si>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</si>
  <si>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</si>
  <si>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</si>
  <si>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</si>
  <si>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</si>
  <si>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</si>
  <si>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</si>
  <si>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</si>
  <si>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</si>
  <si>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</si>
  <si>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</si>
  <si>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</si>
  <si>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</si>
  <si>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</si>
  <si>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</si>
  <si>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</si>
  <si>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</si>
  <si>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</si>
  <si>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</si>
  <si>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</si>
  <si>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</si>
  <si>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</si>
  <si>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</si>
  <si>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</si>
  <si>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</si>
  <si>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</si>
  <si>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</si>
  <si>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</si>
  <si>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</si>
  <si>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</si>
  <si>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</si>
  <si>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</si>
  <si>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</si>
  <si>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</si>
  <si>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</si>
  <si>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</si>
  <si>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</si>
  <si>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</si>
  <si>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</si>
  <si>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</si>
  <si>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</si>
  <si>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</si>
  <si>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</si>
  <si>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</si>
  <si>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</si>
  <si>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</si>
  <si>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</si>
  <si>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</si>
  <si>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</si>
  <si>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</si>
  <si>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</si>
  <si>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</si>
  <si>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</si>
  <si>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</si>
  <si>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</si>
  <si>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</si>
  <si>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</si>
  <si>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</si>
  <si>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</si>
  <si>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</si>
  <si>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</si>
  <si>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</si>
  <si>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</si>
  <si>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</si>
  <si>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</si>
  <si>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</si>
  <si>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</si>
  <si>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</si>
  <si>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</si>
  <si>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</si>
  <si>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</si>
  <si>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</si>
  <si>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</si>
  <si>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</si>
  <si>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</si>
  <si>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</si>
  <si>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</si>
  <si>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</si>
  <si>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</si>
  <si>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</si>
  <si>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</si>
  <si>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</si>
  <si>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</si>
  <si>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</si>
  <si>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</si>
  <si>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</si>
  <si>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</si>
  <si>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</si>
  <si>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</si>
  <si>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</si>
  <si>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</si>
  <si>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</si>
  <si>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</si>
  <si>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</si>
  <si>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</si>
  <si>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</si>
  <si>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</si>
  <si>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</si>
  <si>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</si>
  <si>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</si>
  <si>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</si>
  <si>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</si>
  <si>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</si>
  <si>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</si>
  <si>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</si>
  <si>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</si>
  <si>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</si>
  <si>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</si>
  <si>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</si>
  <si>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</si>
  <si>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</si>
  <si>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</si>
  <si>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</si>
  <si>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</si>
  <si>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</si>
  <si>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</si>
  <si>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</si>
  <si>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</si>
  <si>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</si>
  <si>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</si>
  <si>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</si>
  <si>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</si>
  <si>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</si>
  <si>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</si>
  <si>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</si>
  <si>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</si>
  <si>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</si>
  <si>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</si>
  <si>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</si>
  <si>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</si>
  <si>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</si>
  <si>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</si>
  <si>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</si>
  <si>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</si>
  <si>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</si>
  <si>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</si>
  <si>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</si>
  <si>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</si>
  <si>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</si>
  <si>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</si>
  <si>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</si>
  <si>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</si>
  <si>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</si>
  <si>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</si>
  <si>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</si>
  <si>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</si>
  <si>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</si>
  <si>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</si>
  <si>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</si>
  <si>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</si>
  <si>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</si>
  <si>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</si>
  <si>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</si>
  <si>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</si>
  <si>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</si>
  <si>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</si>
  <si>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</si>
  <si>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</si>
  <si>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</si>
  <si>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</si>
  <si>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</si>
  <si>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</si>
  <si>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</si>
  <si>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</si>
  <si>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</si>
  <si>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</si>
  <si>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</si>
  <si>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</si>
  <si>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</si>
  <si>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</si>
  <si>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</si>
  <si>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</si>
  <si>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</si>
  <si>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</si>
  <si>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</si>
  <si>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</si>
  <si>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</si>
  <si>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</si>
  <si>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</si>
  <si>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</si>
  <si>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</si>
  <si>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</si>
  <si>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</si>
  <si>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</si>
  <si>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</si>
  <si>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</si>
  <si>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</si>
  <si>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</si>
  <si>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</si>
  <si>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</si>
  <si>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</si>
  <si>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</si>
  <si>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</si>
  <si>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</si>
  <si>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</si>
  <si>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</si>
  <si>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</si>
  <si>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</si>
  <si>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</si>
  <si>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</si>
  <si>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</si>
  <si>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</si>
  <si>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</si>
  <si>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</si>
  <si>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</si>
  <si>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</si>
  <si>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</si>
  <si>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</si>
  <si>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</si>
  <si>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</si>
  <si>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</si>
  <si>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</si>
  <si>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</si>
  <si>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</si>
  <si>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</si>
  <si>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</si>
  <si>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</si>
  <si>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</si>
  <si>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</si>
  <si>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</si>
  <si>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</si>
  <si>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</si>
  <si>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</si>
  <si>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</si>
  <si>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</si>
  <si>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</si>
  <si>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</si>
  <si>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</si>
  <si>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</si>
  <si>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</si>
  <si>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</si>
  <si>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</si>
  <si>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</si>
  <si>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</si>
  <si>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</si>
  <si>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</si>
  <si>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</si>
  <si>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</si>
  <si>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</si>
  <si>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</si>
  <si>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</si>
  <si>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</si>
  <si>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</si>
  <si>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</si>
  <si>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</si>
  <si>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</si>
  <si>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</si>
  <si>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</si>
  <si>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</si>
  <si>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</si>
  <si>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</si>
  <si>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</si>
  <si>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</si>
  <si>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</si>
  <si>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</si>
  <si>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</si>
  <si>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</si>
  <si>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</si>
  <si>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</si>
  <si>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</si>
  <si>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</si>
  <si>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</si>
  <si>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</si>
  <si>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</si>
  <si>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</si>
  <si>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</si>
  <si>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</si>
  <si>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</si>
  <si>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</si>
  <si>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</si>
  <si>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</si>
  <si>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</si>
  <si>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</si>
  <si>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</si>
  <si>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</si>
  <si>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</si>
  <si>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</si>
  <si>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</si>
  <si>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</si>
  <si>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</si>
  <si>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</si>
  <si>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</si>
  <si>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</si>
  <si>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</si>
  <si>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</si>
  <si>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</si>
  <si>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</si>
  <si>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</si>
  <si>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</si>
  <si>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</si>
  <si>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</si>
  <si>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</si>
  <si>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</si>
  <si>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</si>
  <si>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</si>
  <si>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</si>
  <si>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</si>
  <si>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</si>
  <si>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</si>
  <si>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</si>
  <si>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</si>
  <si>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</si>
  <si>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</si>
  <si>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</si>
  <si>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</si>
  <si>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</si>
  <si>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</si>
  <si>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</si>
  <si>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</si>
  <si>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</si>
  <si>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</si>
  <si>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</si>
  <si>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</si>
  <si>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</si>
  <si>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</si>
  <si>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</si>
  <si>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</si>
  <si>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</si>
  <si>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</si>
  <si>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</si>
  <si>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</si>
  <si>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</si>
  <si>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</si>
  <si>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</si>
  <si>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</si>
  <si>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</si>
  <si>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</si>
  <si>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</si>
  <si>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</si>
  <si>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</si>
  <si>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</si>
  <si>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</si>
  <si>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</si>
  <si>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</si>
  <si>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</si>
  <si>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</si>
  <si>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</si>
  <si>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</si>
  <si>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</si>
  <si>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</si>
  <si>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</si>
  <si>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</si>
  <si>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</si>
  <si>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</si>
  <si>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</si>
  <si>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</si>
  <si>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</si>
  <si>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</si>
  <si>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</si>
  <si>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</si>
  <si>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</si>
  <si>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</si>
  <si>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</si>
  <si>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</si>
  <si>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</si>
  <si>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</si>
  <si>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</si>
  <si>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</si>
  <si>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</si>
  <si>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</si>
  <si>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</si>
  <si>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</si>
  <si>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</si>
  <si>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</si>
  <si>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</si>
  <si>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</si>
  <si>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</si>
  <si>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</si>
  <si>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</si>
  <si>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</si>
  <si>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</si>
  <si>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</si>
  <si>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</si>
  <si>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</si>
  <si>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</si>
  <si>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</si>
  <si>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</si>
  <si>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</si>
  <si>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</si>
  <si>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</si>
  <si>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</si>
  <si>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</si>
  <si>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</si>
  <si>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</si>
  <si>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</si>
  <si>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</si>
  <si>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</si>
  <si>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</si>
  <si>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</si>
  <si>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</si>
  <si>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</si>
  <si>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</si>
  <si>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</si>
  <si>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</si>
  <si>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</si>
  <si>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</si>
  <si>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</si>
  <si>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</si>
  <si>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</si>
  <si>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</si>
  <si>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</si>
  <si>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</si>
  <si>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</si>
  <si>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</si>
  <si>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</si>
  <si>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</si>
  <si>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</si>
  <si>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</si>
  <si>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</si>
  <si>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</si>
  <si>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</si>
  <si>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</si>
  <si>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</si>
  <si>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</si>
  <si>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</si>
  <si>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</si>
  <si>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</si>
  <si>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</si>
  <si>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</si>
  <si>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</si>
  <si>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</si>
  <si>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</si>
  <si>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</si>
  <si>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</si>
  <si>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</si>
  <si>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</si>
  <si>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</si>
  <si>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</si>
  <si>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</si>
  <si>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</si>
  <si>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</si>
  <si>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</si>
  <si>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</si>
  <si>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</si>
  <si>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</si>
  <si>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</si>
  <si>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</si>
  <si>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</si>
  <si>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</si>
  <si>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</si>
  <si>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</si>
  <si>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</si>
  <si>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</si>
  <si>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</si>
  <si>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</si>
  <si>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</si>
  <si>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</si>
  <si>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</si>
  <si>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</si>
  <si>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</si>
  <si>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</si>
  <si>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</si>
  <si>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</si>
  <si>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</si>
  <si>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</si>
  <si>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</si>
  <si>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</si>
  <si>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</si>
  <si>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</si>
  <si>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</si>
  <si>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</si>
  <si>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</si>
  <si>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</si>
  <si>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</si>
  <si>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</si>
  <si>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</si>
  <si>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</si>
  <si>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</si>
  <si>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</si>
  <si>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</si>
  <si>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</si>
  <si>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</si>
  <si>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</si>
  <si>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</si>
  <si>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</si>
  <si>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</si>
  <si>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</si>
  <si>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</si>
  <si>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</si>
  <si>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</si>
  <si>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</si>
  <si>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</si>
  <si>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</si>
  <si>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</si>
  <si>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</si>
  <si>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</si>
  <si>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</si>
  <si>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</si>
  <si>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</si>
  <si>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</si>
  <si>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</si>
  <si>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</si>
  <si>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</si>
  <si>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</si>
  <si>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</si>
  <si>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</si>
  <si>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</si>
  <si>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</si>
  <si>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</si>
  <si>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</si>
  <si>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</si>
  <si>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</si>
  <si>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</si>
  <si>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</si>
  <si>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</si>
  <si>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</si>
  <si>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</si>
  <si>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</si>
  <si>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</si>
  <si>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</si>
  <si>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</si>
  <si>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</si>
  <si>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</si>
  <si>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</si>
  <si>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</si>
  <si>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</si>
  <si>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</si>
  <si>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</si>
  <si>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</si>
  <si>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</si>
  <si>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</si>
  <si>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</si>
  <si>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</si>
  <si>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</si>
  <si>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</si>
  <si>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</si>
  <si>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</si>
  <si>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</si>
  <si>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</si>
  <si>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</si>
  <si>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</si>
  <si>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</si>
  <si>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</si>
  <si>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</si>
  <si>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</si>
  <si>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</si>
  <si>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</si>
  <si>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</si>
  <si>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</si>
  <si>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</si>
  <si>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</si>
  <si>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</si>
  <si>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</si>
  <si>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</si>
  <si>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</si>
  <si>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</si>
  <si>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</si>
  <si>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</si>
  <si>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</si>
  <si>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</si>
  <si>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</si>
  <si>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</si>
  <si>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</si>
  <si>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</si>
  <si>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</si>
  <si>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</si>
  <si>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</si>
  <si>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</si>
  <si>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</si>
  <si>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</si>
  <si>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</si>
  <si>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</si>
  <si>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</si>
  <si>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</si>
  <si>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</si>
  <si>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</si>
  <si>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</si>
  <si>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</si>
  <si>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</si>
  <si>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</si>
  <si>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</si>
  <si>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</si>
  <si>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</si>
  <si>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</si>
  <si>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</si>
  <si>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</si>
  <si>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</si>
  <si>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</si>
  <si>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</si>
  <si>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</si>
  <si>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</si>
  <si>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</si>
  <si>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</si>
  <si>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</si>
  <si>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</si>
  <si>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</si>
  <si>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</si>
  <si>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</si>
  <si>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</si>
  <si>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</si>
  <si>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</si>
  <si>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</si>
  <si>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</si>
  <si>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</si>
  <si>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</si>
  <si>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</si>
  <si>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</si>
  <si>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</si>
  <si>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</si>
  <si>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</si>
  <si>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</si>
  <si>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</si>
  <si>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</si>
  <si>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</si>
  <si>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</si>
  <si>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</si>
  <si>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</si>
  <si>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</si>
  <si>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</si>
  <si>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</si>
  <si>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</si>
  <si>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</si>
  <si>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</si>
  <si>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</si>
  <si>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</si>
  <si>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</si>
  <si>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</si>
  <si>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</si>
  <si>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</si>
  <si>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</si>
  <si>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</si>
  <si>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</si>
  <si>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</si>
  <si>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</si>
  <si>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</si>
  <si>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</si>
  <si>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</si>
  <si>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</si>
  <si>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</si>
  <si>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</si>
  <si>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</si>
  <si>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</si>
  <si>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</si>
  <si>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</si>
  <si>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</si>
  <si>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</si>
  <si>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</si>
  <si>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</si>
  <si>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</si>
  <si>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</si>
  <si>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</si>
  <si>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</si>
  <si>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</si>
  <si>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</si>
  <si>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</si>
  <si>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</si>
  <si>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</si>
  <si>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</si>
  <si>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</si>
  <si>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</si>
  <si>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</si>
  <si>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</si>
  <si>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</si>
  <si>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</si>
  <si>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</si>
  <si>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</si>
  <si>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</si>
  <si>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</si>
  <si>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</si>
  <si>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</si>
  <si>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</si>
  <si>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</si>
  <si>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</si>
  <si>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</si>
  <si>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</si>
  <si>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</si>
  <si>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</si>
  <si>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</si>
  <si>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</si>
  <si>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</si>
  <si>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</si>
  <si>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</si>
  <si>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</si>
  <si>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</si>
  <si>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</si>
  <si>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</si>
  <si>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</si>
  <si>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</si>
  <si>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</si>
  <si>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</si>
  <si>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</si>
  <si>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</si>
  <si>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</si>
  <si>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</si>
  <si>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</si>
  <si>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</si>
  <si>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</si>
  <si>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</si>
  <si>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</si>
  <si>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</si>
  <si>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</si>
  <si>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</si>
  <si>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</si>
  <si>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</si>
  <si>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</si>
  <si>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</si>
  <si>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</si>
  <si>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</si>
  <si>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</si>
  <si>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</si>
  <si>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</si>
  <si>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</si>
  <si>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</si>
  <si>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</si>
  <si>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</si>
  <si>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</si>
  <si>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</si>
  <si>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</si>
  <si>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</si>
  <si>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</si>
  <si>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</si>
  <si>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</si>
  <si>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</si>
  <si>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</si>
  <si>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</si>
  <si>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</si>
  <si>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</si>
  <si>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</si>
  <si>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</si>
  <si>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</si>
  <si>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</si>
  <si>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</si>
  <si>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</si>
  <si>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</si>
  <si>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</si>
  <si>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</si>
  <si>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</si>
  <si>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</si>
  <si>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</si>
  <si>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</si>
  <si>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</si>
  <si>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</si>
  <si>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</si>
  <si>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</si>
  <si>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</si>
  <si>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</si>
  <si>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</si>
  <si>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</si>
  <si>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</si>
  <si>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</si>
  <si>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</si>
  <si>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</si>
  <si>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</si>
  <si>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</si>
  <si>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</si>
  <si>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</si>
  <si>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</si>
  <si>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</si>
  <si>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</si>
  <si>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</si>
  <si>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</si>
  <si>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</si>
  <si>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</si>
  <si>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</si>
  <si>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</si>
  <si>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</si>
  <si>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</si>
  <si>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</si>
  <si>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</si>
  <si>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</si>
  <si>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</si>
  <si>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</si>
  <si>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</si>
  <si>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</si>
  <si>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</si>
  <si>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</si>
  <si>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</si>
  <si>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</si>
  <si>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</si>
  <si>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</si>
  <si>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</si>
  <si>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</si>
  <si>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</si>
  <si>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</si>
  <si>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</si>
  <si>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</si>
  <si>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</si>
  <si>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</si>
  <si>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</si>
  <si>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</si>
  <si>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</si>
  <si>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</si>
  <si>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</si>
  <si>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</si>
  <si>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</si>
  <si>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</si>
  <si>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</si>
  <si>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</si>
  <si>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</si>
  <si>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</si>
  <si>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</si>
  <si>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</si>
  <si>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</si>
  <si>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</si>
  <si>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</si>
  <si>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</si>
  <si>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</si>
  <si>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</si>
  <si>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</si>
  <si>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</si>
  <si>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</si>
  <si>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</si>
  <si>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</si>
  <si>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</si>
  <si>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</si>
  <si>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</si>
  <si>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</si>
  <si>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</si>
  <si>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</si>
  <si>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</si>
  <si>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</si>
  <si>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</si>
  <si>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</si>
  <si>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</si>
  <si>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</si>
  <si>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</si>
  <si>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</si>
  <si>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</si>
  <si>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</si>
  <si>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</si>
  <si>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</si>
  <si>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</si>
  <si>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</si>
  <si>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</si>
  <si>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</si>
  <si>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</si>
  <si>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</si>
  <si>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</si>
  <si>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</si>
  <si>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</si>
  <si>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</si>
  <si>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</si>
  <si>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</si>
  <si>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</si>
  <si>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</si>
  <si>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</si>
  <si>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</si>
  <si>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</si>
  <si>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</si>
  <si>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</si>
  <si>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</si>
  <si>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</si>
  <si>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</si>
  <si>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</si>
  <si>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</si>
  <si>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</si>
  <si>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</si>
  <si>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</si>
  <si>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</si>
  <si>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</si>
  <si>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</si>
  <si>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</si>
  <si>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</si>
  <si>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</si>
  <si>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</si>
  <si>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</si>
  <si>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</si>
  <si>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</si>
  <si>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</si>
  <si>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</si>
  <si>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</si>
  <si>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</si>
  <si>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</si>
  <si>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</si>
  <si>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</si>
  <si>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</si>
  <si>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</si>
  <si>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</si>
  <si>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</si>
  <si>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</si>
  <si>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</si>
  <si>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</si>
  <si>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</si>
  <si>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</si>
  <si>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</si>
  <si>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</si>
  <si>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</si>
  <si>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</si>
  <si>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</si>
  <si>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</si>
  <si>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</si>
  <si>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</si>
  <si>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</si>
  <si>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</si>
  <si>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</si>
  <si>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</si>
  <si>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</si>
  <si>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</si>
  <si>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</si>
  <si>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</si>
  <si>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</si>
  <si>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</si>
  <si>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</si>
  <si>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</si>
  <si>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</si>
  <si>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</si>
  <si>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</si>
  <si>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</si>
  <si>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</si>
  <si>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</si>
  <si>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</si>
  <si>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</si>
  <si>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</si>
  <si>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</si>
  <si>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</si>
  <si>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</si>
  <si>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</si>
  <si>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</si>
  <si>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</si>
  <si>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</si>
  <si>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</si>
  <si>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</si>
  <si>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</si>
  <si>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</si>
  <si>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</si>
  <si>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</si>
  <si>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</si>
  <si>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</si>
  <si>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</si>
  <si>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</si>
  <si>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</si>
  <si>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</si>
  <si>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</si>
  <si>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</si>
  <si>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</si>
  <si>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</si>
  <si>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</si>
  <si>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</si>
  <si>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</si>
  <si>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</si>
  <si>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</si>
  <si>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</si>
  <si>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</si>
  <si>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</si>
  <si>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</si>
  <si>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</si>
  <si>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</si>
  <si>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</si>
  <si>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</si>
  <si>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</si>
  <si>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</si>
  <si>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</si>
  <si>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</si>
  <si>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</si>
  <si>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</si>
  <si>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</si>
  <si>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</si>
  <si>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</si>
  <si>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</si>
  <si>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</si>
  <si>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</si>
  <si>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</si>
  <si>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</si>
  <si>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</si>
  <si>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</si>
  <si>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</si>
  <si>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</si>
  <si>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</si>
  <si>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</si>
  <si>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</si>
  <si>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</si>
  <si>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</si>
  <si>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</si>
  <si>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</si>
  <si>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</si>
  <si>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</si>
  <si>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</si>
  <si>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</si>
  <si>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</si>
  <si>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</si>
  <si>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</si>
  <si>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</si>
  <si>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</si>
  <si>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</si>
  <si>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</si>
  <si>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</si>
  <si>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</si>
  <si>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</si>
  <si>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</si>
  <si>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</si>
  <si>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</si>
  <si>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</si>
  <si>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</si>
  <si>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</si>
  <si>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</si>
  <si>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</si>
  <si>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</si>
  <si>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</si>
  <si>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</si>
  <si>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</si>
  <si>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</si>
  <si>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</si>
  <si>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</si>
  <si>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</si>
  <si>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</si>
  <si>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</si>
  <si>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</si>
  <si>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</si>
  <si>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</si>
  <si>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</si>
  <si>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</si>
  <si>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</si>
  <si>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</si>
  <si>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</si>
  <si>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</si>
  <si>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</si>
  <si>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</si>
  <si>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</si>
  <si>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</si>
  <si>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</si>
  <si>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</si>
  <si>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</si>
  <si>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</si>
  <si>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</si>
  <si>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</si>
  <si>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</si>
  <si>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</si>
  <si>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</si>
  <si>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</si>
  <si>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</si>
  <si>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</si>
  <si>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</si>
  <si>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</si>
  <si>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</si>
  <si>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</si>
  <si>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</si>
  <si>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</si>
  <si>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</si>
  <si>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</si>
  <si>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</si>
  <si>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</si>
  <si>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</si>
  <si>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</si>
  <si>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</si>
  <si>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</si>
  <si>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</si>
  <si>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</si>
  <si>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</si>
  <si>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</si>
  <si>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</si>
  <si>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</si>
  <si>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</si>
  <si>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</si>
  <si>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</si>
  <si>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</si>
  <si>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</si>
  <si>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</si>
  <si>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</si>
  <si>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</si>
  <si>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</si>
  <si>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</si>
  <si>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</si>
  <si>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</si>
  <si>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</si>
  <si>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</si>
  <si>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</si>
  <si>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</si>
  <si>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</si>
  <si>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</si>
  <si>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</si>
  <si>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</si>
  <si>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</si>
  <si>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</si>
  <si>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</si>
  <si>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</si>
  <si>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</si>
  <si>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</si>
  <si>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</si>
  <si>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</si>
  <si>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</si>
  <si>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</si>
  <si>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</si>
  <si>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</si>
  <si>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</si>
  <si>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</si>
  <si>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</si>
  <si>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</si>
  <si>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</si>
  <si>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</si>
  <si>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</si>
  <si>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</si>
  <si>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</si>
  <si>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</si>
  <si>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</si>
  <si>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</si>
  <si>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</si>
  <si>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</si>
  <si>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</si>
  <si>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</si>
  <si>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</si>
  <si>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</si>
  <si>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</si>
  <si>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</si>
  <si>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</si>
  <si>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</si>
  <si>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</si>
  <si>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</si>
  <si>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</si>
  <si>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</si>
  <si>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</si>
  <si>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</si>
  <si>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</si>
  <si>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</si>
  <si>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</si>
  <si>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</si>
  <si>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</si>
  <si>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</si>
  <si>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</si>
  <si>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</si>
  <si>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</si>
  <si>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</si>
  <si>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</si>
  <si>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</si>
  <si>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</si>
  <si>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</si>
  <si>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</si>
  <si>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</si>
  <si>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</si>
  <si>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</si>
  <si>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</si>
  <si>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</si>
  <si>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</si>
  <si>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</si>
  <si>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</si>
  <si>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</si>
  <si>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</si>
  <si>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</si>
  <si>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</si>
  <si>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</si>
  <si>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</si>
  <si>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</si>
  <si>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</si>
  <si>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</si>
  <si>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</si>
  <si>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</si>
  <si>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</si>
  <si>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</si>
  <si>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</si>
  <si>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</si>
  <si>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</si>
  <si>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</si>
  <si>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</si>
  <si>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</si>
  <si>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</si>
  <si>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</si>
  <si>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</si>
  <si>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</si>
  <si>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</si>
  <si>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</si>
  <si>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</si>
  <si>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</si>
  <si>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</si>
  <si>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</si>
  <si>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</si>
  <si>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</si>
  <si>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</si>
  <si>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</si>
  <si>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</si>
  <si>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</si>
  <si>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</si>
  <si>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</si>
  <si>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</si>
  <si>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</si>
  <si>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</si>
  <si>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</si>
  <si>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</si>
  <si>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</si>
  <si>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</si>
  <si>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</si>
  <si>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</si>
  <si>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</si>
  <si>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</si>
  <si>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</si>
  <si>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</si>
  <si>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</si>
  <si>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</si>
  <si>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</si>
  <si>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</si>
  <si>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</si>
  <si>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</si>
  <si>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</si>
  <si>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</si>
  <si>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</si>
  <si>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</si>
  <si>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</si>
  <si>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</si>
  <si>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</si>
  <si>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</si>
  <si>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</si>
  <si>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</si>
  <si>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</si>
  <si>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</si>
  <si>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</si>
  <si>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</si>
  <si>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</si>
  <si>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</si>
  <si>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</si>
  <si>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</si>
  <si>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</si>
  <si>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</si>
  <si>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</si>
  <si>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</si>
  <si>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</si>
  <si>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</si>
  <si>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</si>
  <si>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</si>
  <si>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</si>
  <si>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</si>
  <si>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</si>
  <si>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</si>
  <si>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</si>
  <si>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</si>
  <si>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</si>
  <si>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</si>
  <si>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</si>
  <si>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</si>
  <si>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</si>
  <si>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</si>
  <si>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</si>
  <si>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</si>
  <si>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</si>
  <si>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</si>
  <si>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</si>
  <si>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</si>
  <si>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</si>
  <si>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</si>
  <si>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</si>
  <si>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</si>
  <si>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</si>
  <si>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</si>
  <si>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</si>
  <si>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</si>
  <si>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</si>
  <si>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</si>
  <si>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</si>
  <si>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</si>
  <si>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</si>
  <si>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</si>
  <si>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</si>
  <si>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</si>
  <si>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</si>
  <si>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</si>
  <si>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</si>
  <si>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</si>
  <si>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</si>
  <si>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</si>
  <si>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</si>
  <si>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</si>
  <si>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</si>
  <si>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</si>
  <si>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</si>
  <si>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</si>
  <si>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</si>
  <si>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</si>
  <si>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</si>
  <si>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</si>
  <si>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</si>
  <si>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</si>
  <si>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</si>
  <si>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</si>
  <si>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</si>
  <si>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</si>
  <si>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</si>
  <si>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</si>
  <si>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</si>
  <si>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</si>
  <si>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</si>
  <si>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</si>
  <si>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</si>
  <si>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</si>
  <si>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</si>
  <si>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</si>
  <si>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</si>
  <si>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</si>
  <si>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</si>
  <si>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</si>
  <si>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</si>
  <si>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</si>
  <si>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</si>
  <si>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</si>
  <si>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</si>
  <si>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</si>
  <si>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</si>
  <si>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</si>
  <si>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</si>
  <si>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</si>
  <si>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</si>
  <si>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</si>
  <si>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</si>
  <si>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</si>
  <si>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</si>
  <si>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</si>
  <si>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</si>
  <si>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</si>
  <si>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</si>
  <si>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</si>
  <si>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</si>
  <si>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</si>
  <si>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</si>
  <si>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</si>
  <si>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</si>
  <si>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</si>
  <si>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</si>
  <si>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</si>
  <si>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</si>
  <si>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</si>
  <si>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</si>
  <si>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</si>
  <si>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</si>
  <si>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</si>
  <si>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</si>
  <si>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</si>
  <si>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</si>
  <si>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</si>
  <si>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</si>
  <si>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</si>
  <si>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</si>
  <si>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</si>
  <si>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</si>
  <si>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</si>
  <si>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</si>
  <si>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</si>
  <si>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</si>
  <si>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</si>
  <si>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</si>
  <si>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</si>
  <si>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</si>
  <si>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</si>
  <si>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</si>
  <si>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</si>
  <si>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</si>
  <si>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</si>
  <si>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</si>
  <si>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</si>
  <si>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</si>
  <si>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</si>
  <si>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</si>
  <si>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</si>
  <si>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</si>
  <si>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</si>
  <si>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</si>
  <si>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</si>
  <si>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</si>
  <si>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</si>
  <si>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</si>
  <si>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</si>
  <si>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</si>
  <si>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</si>
  <si>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</si>
  <si>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</si>
  <si>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</si>
  <si>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</si>
  <si>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</si>
  <si>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</si>
  <si>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</si>
  <si>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</si>
  <si>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</si>
  <si>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</si>
  <si>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</si>
  <si>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</si>
  <si>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</si>
  <si>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</si>
  <si>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</si>
  <si>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</si>
  <si>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</si>
  <si>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</si>
  <si>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</si>
  <si>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</si>
  <si>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</si>
  <si>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</si>
  <si>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</si>
  <si>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</si>
  <si>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</si>
  <si>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</si>
  <si>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</si>
  <si>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</si>
  <si>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</si>
  <si>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</si>
  <si>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</si>
  <si>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</si>
  <si>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</si>
  <si>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</si>
  <si>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</si>
  <si>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</si>
  <si>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</si>
  <si>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</si>
  <si>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</si>
  <si>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</si>
  <si>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</si>
  <si>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</si>
  <si>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</si>
  <si>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</si>
  <si>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</si>
  <si>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</si>
  <si>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</si>
  <si>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</si>
  <si>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</si>
  <si>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</si>
  <si>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</si>
  <si>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</si>
  <si>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</si>
  <si>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</si>
  <si>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</si>
  <si>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</si>
  <si>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</si>
  <si>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</si>
  <si>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</si>
  <si>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</si>
  <si>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</si>
  <si>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</si>
  <si>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</si>
  <si>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</si>
  <si>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</si>
  <si>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</si>
  <si>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</si>
  <si>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</si>
  <si>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</si>
  <si>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</si>
  <si>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</si>
  <si>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</si>
  <si>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</si>
  <si>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</si>
  <si>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</si>
  <si>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</si>
  <si>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</si>
  <si>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</si>
  <si>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</si>
  <si>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</si>
  <si>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</si>
  <si>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</si>
  <si>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</si>
  <si>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</si>
  <si>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</si>
  <si>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</si>
  <si>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</si>
  <si>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</si>
  <si>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</si>
  <si>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</si>
  <si>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</si>
  <si>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</si>
  <si>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</si>
  <si>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</si>
  <si>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</si>
  <si>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</si>
  <si>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</si>
  <si>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</si>
  <si>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</si>
  <si>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</si>
  <si>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</si>
  <si>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</si>
  <si>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</si>
  <si>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</si>
  <si>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</si>
  <si>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</si>
  <si>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</si>
  <si>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</si>
  <si>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</si>
  <si>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</si>
  <si>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</si>
  <si>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</si>
  <si>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</si>
  <si>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</si>
  <si>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</si>
  <si>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</si>
  <si>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</si>
  <si>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</si>
  <si>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</si>
  <si>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</si>
  <si>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</si>
  <si>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</si>
  <si>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</si>
  <si>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</si>
  <si>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</si>
  <si>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</si>
  <si>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</si>
  <si>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</si>
  <si>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</si>
  <si>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</si>
  <si>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</si>
  <si>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</si>
  <si>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</si>
  <si>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</si>
  <si>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</si>
  <si>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</si>
  <si>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</si>
  <si>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</si>
  <si>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</si>
  <si>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</si>
  <si>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</si>
  <si>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</si>
  <si>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</si>
  <si>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</si>
  <si>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</si>
  <si>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</si>
  <si>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</si>
  <si>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</si>
  <si>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</si>
  <si>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</si>
  <si>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</si>
  <si>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</si>
  <si>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</si>
  <si>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</si>
  <si>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</si>
  <si>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</si>
  <si>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</si>
  <si>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</si>
  <si>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</si>
  <si>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</si>
  <si>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</si>
  <si>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</si>
  <si>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</si>
  <si>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</si>
  <si>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</si>
  <si>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</si>
  <si>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</si>
  <si>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</si>
  <si>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</si>
  <si>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</si>
  <si>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</si>
  <si>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</si>
  <si>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</si>
  <si>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</si>
  <si>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</si>
  <si>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</si>
  <si>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</si>
  <si>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</si>
  <si>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</si>
  <si>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</si>
  <si>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</si>
  <si>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</si>
  <si>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</si>
  <si>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</si>
  <si>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</si>
  <si>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</si>
  <si>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</si>
  <si>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</si>
  <si>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</si>
  <si>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</si>
  <si>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</si>
  <si>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</si>
  <si>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</si>
  <si>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</si>
  <si>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</si>
  <si>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</si>
  <si>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</si>
  <si>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</si>
  <si>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</si>
  <si>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</si>
  <si>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</si>
  <si>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</si>
  <si>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</si>
  <si>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</si>
  <si>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</si>
  <si>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</si>
  <si>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</si>
  <si>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</si>
  <si>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</si>
  <si>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</si>
  <si>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</si>
  <si>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</si>
  <si>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</si>
  <si>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</si>
  <si>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</si>
  <si>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</si>
  <si>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</si>
  <si>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</si>
  <si>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</si>
  <si>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</si>
  <si>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</si>
  <si>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</si>
  <si>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</si>
  <si>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</si>
  <si>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</si>
  <si>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</si>
  <si>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</si>
  <si>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</si>
  <si>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</si>
  <si>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</si>
  <si>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</si>
  <si>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</si>
  <si>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</si>
  <si>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</si>
  <si>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</si>
  <si>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</si>
  <si>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</si>
  <si>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</si>
  <si>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</si>
  <si>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</si>
  <si>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</si>
  <si>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</si>
  <si>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</si>
  <si>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</si>
  <si>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</si>
  <si>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</si>
  <si>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</si>
  <si>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</si>
  <si>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</si>
  <si>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</si>
  <si>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</si>
  <si>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</si>
  <si>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</si>
  <si>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</si>
  <si>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</si>
  <si>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</si>
  <si>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</si>
  <si>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</si>
  <si>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</si>
  <si>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</si>
  <si>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</si>
  <si>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</si>
  <si>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</si>
  <si>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</si>
  <si>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</si>
  <si>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</si>
  <si>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</si>
  <si>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</si>
  <si>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</si>
  <si>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</si>
  <si>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</si>
  <si>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</si>
  <si>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</si>
  <si>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</si>
  <si>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</si>
  <si>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</si>
  <si>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</si>
  <si>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</si>
  <si>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</si>
  <si>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</si>
  <si>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</si>
  <si>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</si>
  <si>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</si>
  <si>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</si>
  <si>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</si>
  <si>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</si>
  <si>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</si>
  <si>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</si>
  <si>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</si>
  <si>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</si>
  <si>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</si>
  <si>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</si>
  <si>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</si>
  <si>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</si>
  <si>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</si>
  <si>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</si>
  <si>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</si>
  <si>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</si>
  <si>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</si>
  <si>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</si>
  <si>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</si>
  <si>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</si>
  <si>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</si>
  <si>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</si>
  <si>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</si>
  <si>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</si>
  <si>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</si>
  <si>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</si>
  <si>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</si>
  <si>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</si>
  <si>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</si>
  <si>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</si>
  <si>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</si>
  <si>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</si>
  <si>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</si>
  <si>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</si>
  <si>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</si>
  <si>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</si>
  <si>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</si>
  <si>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</si>
  <si>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</si>
  <si>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</si>
  <si>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</si>
  <si>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</si>
  <si>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</si>
  <si>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</si>
  <si>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</si>
  <si>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</si>
  <si>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</si>
  <si>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</si>
  <si>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</si>
  <si>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</si>
  <si>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</si>
  <si>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</si>
  <si>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</si>
  <si>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</si>
  <si>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</si>
  <si>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</si>
  <si>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</si>
  <si>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</si>
  <si>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</si>
  <si>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</si>
  <si>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</si>
  <si>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</si>
  <si>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</si>
  <si>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</si>
  <si>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</si>
  <si>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</si>
  <si>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</si>
  <si>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</si>
  <si>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</si>
  <si>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</si>
  <si>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</si>
  <si>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</si>
  <si>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</si>
  <si>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</si>
  <si>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</si>
  <si>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</si>
  <si>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</si>
  <si>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</si>
  <si>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</si>
  <si>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</si>
  <si>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</si>
  <si>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</si>
  <si>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</si>
  <si>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</si>
  <si>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</si>
  <si>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</si>
  <si>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</si>
  <si>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</si>
  <si>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</si>
  <si>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</si>
  <si>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</si>
  <si>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</si>
  <si>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</si>
  <si>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</si>
  <si>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</si>
  <si>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</si>
  <si>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</si>
  <si>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</si>
  <si>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</si>
  <si>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</si>
  <si>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</si>
  <si>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</si>
  <si>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</si>
  <si>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</si>
  <si>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</si>
  <si>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</si>
  <si>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</si>
  <si>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</si>
  <si>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</si>
  <si>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</si>
  <si>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</si>
  <si>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</si>
  <si>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</si>
  <si>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</si>
  <si>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</si>
  <si>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</si>
  <si>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</si>
  <si>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</si>
  <si>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</si>
  <si>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</si>
  <si>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</si>
  <si>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</si>
  <si>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</si>
  <si>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</si>
  <si>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</si>
  <si>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</si>
  <si>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</si>
  <si>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</si>
  <si>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</si>
  <si>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</si>
  <si>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</si>
  <si>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</si>
  <si>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</si>
  <si>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</si>
  <si>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</si>
  <si>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</si>
  <si>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</si>
  <si>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</si>
  <si>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</si>
  <si>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</si>
  <si>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</si>
  <si>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</si>
  <si>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</si>
  <si>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</si>
  <si>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</si>
  <si>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</si>
  <si>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</si>
  <si>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</si>
  <si>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</si>
  <si>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</si>
  <si>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</si>
  <si>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</si>
  <si>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</si>
  <si>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</si>
  <si>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</si>
  <si>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</si>
  <si>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</si>
  <si>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</si>
  <si>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</si>
  <si>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</si>
  <si>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</si>
  <si>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</si>
  <si>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</si>
  <si>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</si>
  <si>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</si>
  <si>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</si>
  <si>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</si>
  <si>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</si>
  <si>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</si>
  <si>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</si>
  <si>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</si>
  <si>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</si>
  <si>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</si>
  <si>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</si>
  <si>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</si>
  <si>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</si>
  <si>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</si>
  <si>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</si>
  <si>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</si>
  <si>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</si>
  <si>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</si>
  <si>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</si>
  <si>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</si>
  <si>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</si>
  <si>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</si>
  <si>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</si>
  <si>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</si>
  <si>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</si>
  <si>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</si>
  <si>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</si>
  <si>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</si>
  <si>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</si>
  <si>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</si>
  <si>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</si>
  <si>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</si>
  <si>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</si>
  <si>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</si>
  <si>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</si>
  <si>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</si>
  <si>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</si>
  <si>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</si>
  <si>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</si>
  <si>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</si>
  <si>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</si>
  <si>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</si>
  <si>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</si>
  <si>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</si>
  <si>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</si>
  <si>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</si>
  <si>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</si>
  <si>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</si>
  <si>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</si>
  <si>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</si>
  <si>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</si>
  <si>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</si>
  <si>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</si>
  <si>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</si>
  <si>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</si>
  <si>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</si>
  <si>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</si>
  <si>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</si>
  <si>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</si>
  <si>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</si>
  <si>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</si>
  <si>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</si>
  <si>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</si>
  <si>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</si>
  <si>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</si>
  <si>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</si>
  <si>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</si>
  <si>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</si>
  <si>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</si>
  <si>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</si>
  <si>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</si>
  <si>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</si>
  <si>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</si>
  <si>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</si>
  <si>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</si>
  <si>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</si>
  <si>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</si>
  <si>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</si>
  <si>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</si>
  <si>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</si>
  <si>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</si>
  <si>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</si>
  <si>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</si>
  <si>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</si>
  <si>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</si>
  <si>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</si>
  <si>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</si>
  <si>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</si>
  <si>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</si>
  <si>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</si>
  <si>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</si>
  <si>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</si>
  <si>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</si>
  <si>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</si>
  <si>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</si>
  <si>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</si>
  <si>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</si>
  <si>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</si>
  <si>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</si>
  <si>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</si>
  <si>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</si>
  <si>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</si>
  <si>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</si>
  <si>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</si>
  <si>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</si>
  <si>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</si>
  <si>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</si>
  <si>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</si>
  <si>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</si>
  <si>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</si>
  <si>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</si>
  <si>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</si>
  <si>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</si>
  <si>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</si>
  <si>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</si>
  <si>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</si>
  <si>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</si>
  <si>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</si>
  <si>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</si>
  <si>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</si>
  <si>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</si>
  <si>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</si>
  <si>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</si>
  <si>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</si>
  <si>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</si>
  <si>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</si>
  <si>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</si>
  <si>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</si>
  <si>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</si>
  <si>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</si>
  <si>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</si>
  <si>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</si>
  <si>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</si>
  <si>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</si>
  <si>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</si>
  <si>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</si>
  <si>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</si>
  <si>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</si>
  <si>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</si>
  <si>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</si>
  <si>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</si>
  <si>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</si>
  <si>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</si>
  <si>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</si>
  <si>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</si>
  <si>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</si>
  <si>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</si>
  <si>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</si>
  <si>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</si>
  <si>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</si>
  <si>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</si>
  <si>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</si>
  <si>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</si>
  <si>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</si>
  <si>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</si>
  <si>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</si>
  <si>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</si>
  <si>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</si>
  <si>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</si>
  <si>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</si>
  <si>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</si>
  <si>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</si>
  <si>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</si>
  <si>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</si>
  <si>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</si>
  <si>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</si>
  <si>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</si>
  <si>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</si>
  <si>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</si>
  <si>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</si>
  <si>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</si>
  <si>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</si>
  <si>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</si>
  <si>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</si>
  <si>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</si>
  <si>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</si>
  <si>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</si>
  <si>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</si>
  <si>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</si>
  <si>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</si>
  <si>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</si>
  <si>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</si>
  <si>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</si>
  <si>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</si>
  <si>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</si>
  <si>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</si>
  <si>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</si>
  <si>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</si>
  <si>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</si>
  <si>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</si>
  <si>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</si>
  <si>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</si>
  <si>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</si>
  <si>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</si>
  <si>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</si>
  <si>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</si>
  <si>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</si>
  <si>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</si>
  <si>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</si>
  <si>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</si>
  <si>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</si>
  <si>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</si>
  <si>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</si>
  <si>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</si>
  <si>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</si>
  <si>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</si>
  <si>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</si>
  <si>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</si>
  <si>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</si>
  <si>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</si>
  <si>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</si>
  <si>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</si>
  <si>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</si>
  <si>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</si>
  <si>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</si>
  <si>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</si>
  <si>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</si>
  <si>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</si>
  <si>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</si>
  <si>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</si>
  <si>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</si>
  <si>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</si>
  <si>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</si>
  <si>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</si>
  <si>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</si>
  <si>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</si>
  <si>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</si>
  <si>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</si>
  <si>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</si>
  <si>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</si>
  <si>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</si>
  <si>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</si>
  <si>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</si>
  <si>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</si>
  <si>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</si>
  <si>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</si>
  <si>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</si>
  <si>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</si>
  <si>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</si>
  <si>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</si>
  <si>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</si>
  <si>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</si>
  <si>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</si>
  <si>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</si>
  <si>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</si>
  <si>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</si>
  <si>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</si>
  <si>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</si>
  <si>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</si>
  <si>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</si>
  <si>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</si>
  <si>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</si>
  <si>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</si>
  <si>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</si>
  <si>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</si>
  <si>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</si>
  <si>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</si>
  <si>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</si>
  <si>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</si>
  <si>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</si>
  <si>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</si>
  <si>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</si>
  <si>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</si>
  <si>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</si>
  <si>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</si>
  <si>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</si>
  <si>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</si>
  <si>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</si>
  <si>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</si>
  <si>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</si>
  <si>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</si>
  <si>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</si>
  <si>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</si>
  <si>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</si>
  <si>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</si>
  <si>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</si>
  <si>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</si>
  <si>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</si>
  <si>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</si>
  <si>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</si>
  <si>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</si>
  <si>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</si>
  <si>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</si>
  <si>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</si>
  <si>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</si>
  <si>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</si>
  <si>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</si>
  <si>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</si>
  <si>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</si>
  <si>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</si>
  <si>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</si>
  <si>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</si>
  <si>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</si>
  <si>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</si>
  <si>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</si>
  <si>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</si>
  <si>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</si>
  <si>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</si>
  <si>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</si>
  <si>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</si>
  <si>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</si>
  <si>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</si>
  <si>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</si>
  <si>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</si>
  <si>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</si>
  <si>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</si>
  <si>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</si>
  <si>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</si>
  <si>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</si>
  <si>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</si>
  <si>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</si>
  <si>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</si>
  <si>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</si>
  <si>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</si>
  <si>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</si>
  <si>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</si>
  <si>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</si>
  <si>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</si>
  <si>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</si>
  <si>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</si>
  <si>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</si>
  <si>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</si>
  <si>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</si>
  <si>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</si>
  <si>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</si>
  <si>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</si>
  <si>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</si>
  <si>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</si>
  <si>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</si>
  <si>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</si>
  <si>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</si>
  <si>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</si>
  <si>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</si>
  <si>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</si>
  <si>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</si>
  <si>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</si>
  <si>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</si>
  <si>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</si>
  <si>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</si>
  <si>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</si>
  <si>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</si>
  <si>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</si>
  <si>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</si>
  <si>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</si>
  <si>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</si>
  <si>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</si>
  <si>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</si>
  <si>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</si>
  <si>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</si>
  <si>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</si>
  <si>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</si>
  <si>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</si>
  <si>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</si>
  <si>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</si>
  <si>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</si>
  <si>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</si>
  <si>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</si>
  <si>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</si>
  <si>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</si>
  <si>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</si>
  <si>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</si>
  <si>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</si>
  <si>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</si>
  <si>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</si>
  <si>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</si>
  <si>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</si>
  <si>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</si>
  <si>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</si>
  <si>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</si>
  <si>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</si>
  <si>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</si>
  <si>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</si>
  <si>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</si>
  <si>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</si>
  <si>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</si>
  <si>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</si>
  <si>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</si>
  <si>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</si>
  <si>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</si>
  <si>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</si>
  <si>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</si>
  <si>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</si>
  <si>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</si>
  <si>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</si>
  <si>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</si>
  <si>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</si>
  <si>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</si>
  <si>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</si>
  <si>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</si>
  <si>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</si>
  <si>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</si>
  <si>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</si>
  <si>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</si>
  <si>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</si>
  <si>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</si>
  <si>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</si>
  <si>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</si>
  <si>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</si>
  <si>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</si>
  <si>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</si>
  <si>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</si>
  <si>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</si>
  <si>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</si>
  <si>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</si>
  <si>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</si>
  <si>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</si>
  <si>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</si>
  <si>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</si>
  <si>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</si>
  <si>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</si>
  <si>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</si>
  <si>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</si>
  <si>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</si>
  <si>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</si>
  <si>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</si>
  <si>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</si>
  <si>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</si>
  <si>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</si>
  <si>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</si>
  <si>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</si>
  <si>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</si>
  <si>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</si>
  <si>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</si>
  <si>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</si>
  <si>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</si>
  <si>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</si>
  <si>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</si>
  <si>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</si>
  <si>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</si>
  <si>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</si>
  <si>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</si>
  <si>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</si>
  <si>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</si>
  <si>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</si>
  <si>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</si>
  <si>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</si>
  <si>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</si>
  <si>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</si>
  <si>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</si>
  <si>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</si>
  <si>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</si>
  <si>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</si>
  <si>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</si>
  <si>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</si>
  <si>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</si>
  <si>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</si>
  <si>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</si>
  <si>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</si>
  <si>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</si>
  <si>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</si>
  <si>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</si>
  <si>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</si>
  <si>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</si>
  <si>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</si>
  <si>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</si>
  <si>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</si>
  <si>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</si>
  <si>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</si>
  <si>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</si>
  <si>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</si>
  <si>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</si>
  <si>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</si>
  <si>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</si>
  <si>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</si>
  <si>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</si>
  <si>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</si>
  <si>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</si>
  <si>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</si>
  <si>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</si>
  <si>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</si>
  <si>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</si>
  <si>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</si>
  <si>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</si>
  <si>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</si>
  <si>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</si>
  <si>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</si>
  <si>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</si>
  <si>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</si>
  <si>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</si>
  <si>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</si>
  <si>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</si>
  <si>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</si>
  <si>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</si>
  <si>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</si>
  <si>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</si>
  <si>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</si>
  <si>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</si>
  <si>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</si>
  <si>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</si>
  <si>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</si>
  <si>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</si>
  <si>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</si>
  <si>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</si>
  <si>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</si>
  <si>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</si>
  <si>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</si>
  <si>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</si>
  <si>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</si>
  <si>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</si>
  <si>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</si>
  <si>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</si>
  <si>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</si>
  <si>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</si>
  <si>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</si>
  <si>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</si>
  <si>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</si>
  <si>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</si>
  <si>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</si>
  <si>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</si>
  <si>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</si>
  <si>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</si>
  <si>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</si>
  <si>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</si>
  <si>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</si>
  <si>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</si>
  <si>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</si>
  <si>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</si>
  <si>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</si>
  <si>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</si>
  <si>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</si>
  <si>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</si>
  <si>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</si>
  <si>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</si>
  <si>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</si>
  <si>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</si>
  <si>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</si>
  <si>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</si>
  <si>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</si>
  <si>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</si>
  <si>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</si>
  <si>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</si>
  <si>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</si>
  <si>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</si>
  <si>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</si>
  <si>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</si>
  <si>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</si>
  <si>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</si>
  <si>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</si>
  <si>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</si>
  <si>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</si>
  <si>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</si>
  <si>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</si>
  <si>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</si>
  <si>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</si>
  <si>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</si>
  <si>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</si>
  <si>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</si>
  <si>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</si>
  <si>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</si>
  <si>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</si>
  <si>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</si>
  <si>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</si>
  <si>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</si>
  <si>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</si>
  <si>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</si>
  <si>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</si>
  <si>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</si>
  <si>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</si>
  <si>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</si>
  <si>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</si>
  <si>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</si>
  <si>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</si>
  <si>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</si>
  <si>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</si>
  <si>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</si>
  <si>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</si>
  <si>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</si>
  <si>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</si>
  <si>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</si>
  <si>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</si>
  <si>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</si>
  <si>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</si>
  <si>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</si>
  <si>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</si>
  <si>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</si>
  <si>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</si>
  <si>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</si>
  <si>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</si>
  <si>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</si>
  <si>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</si>
  <si>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</si>
  <si>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</si>
  <si>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</si>
  <si>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</si>
  <si>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</si>
  <si>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</si>
  <si>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</si>
  <si>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</si>
  <si>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</si>
  <si>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</si>
  <si>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</si>
  <si>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</si>
  <si>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</si>
  <si>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</si>
  <si>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</si>
  <si>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</si>
  <si>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</si>
  <si>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</si>
  <si>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</si>
  <si>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</si>
  <si>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</si>
  <si>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</si>
  <si>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</si>
  <si>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</si>
  <si>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</si>
  <si>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</si>
  <si>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</si>
  <si>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</si>
  <si>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</si>
  <si>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</si>
  <si>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</si>
  <si>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</si>
  <si>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</si>
  <si>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</si>
  <si>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</si>
  <si>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</si>
  <si>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</si>
  <si>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</si>
  <si>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</si>
  <si>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</si>
  <si>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</si>
  <si>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</si>
  <si>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</si>
  <si>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</si>
  <si>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</si>
  <si>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</si>
  <si>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</si>
  <si>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</si>
  <si>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</si>
  <si>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</si>
  <si>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</si>
  <si>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</si>
  <si>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</si>
  <si>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</si>
  <si>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</si>
  <si>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</si>
  <si>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</si>
  <si>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</si>
  <si>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</si>
  <si>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</si>
  <si>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</si>
  <si>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</si>
  <si>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</si>
  <si>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</si>
  <si>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</si>
  <si>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</si>
  <si>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</si>
  <si>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</si>
  <si>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</si>
  <si>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</si>
  <si>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</si>
  <si>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</si>
  <si>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</si>
  <si>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</si>
  <si>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</si>
  <si>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</si>
  <si>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</si>
  <si>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</si>
  <si>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</si>
  <si>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</si>
  <si>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</si>
  <si>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</si>
  <si>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</si>
  <si>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</si>
  <si>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</si>
  <si>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</si>
  <si>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</si>
  <si>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</si>
  <si>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</si>
  <si>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</si>
  <si>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</si>
  <si>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</si>
  <si>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</si>
  <si>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</si>
  <si>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</si>
  <si>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</si>
  <si>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</si>
  <si>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</si>
  <si>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</si>
  <si>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</si>
  <si>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</si>
  <si>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</si>
  <si>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</si>
  <si>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</si>
  <si>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</si>
  <si>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</si>
  <si>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</si>
  <si>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</si>
  <si>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</si>
  <si>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</si>
  <si>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</si>
  <si>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</si>
  <si>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</si>
  <si>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</si>
  <si>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</si>
  <si>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</si>
  <si>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</si>
  <si>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</si>
  <si>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</si>
  <si>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</si>
  <si>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</si>
  <si>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</si>
  <si>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</si>
  <si>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</si>
  <si>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</si>
  <si>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</si>
  <si>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</si>
  <si>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</si>
  <si>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</si>
  <si>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</si>
  <si>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</si>
  <si>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</si>
  <si>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</si>
  <si>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</si>
  <si>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</si>
  <si>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</si>
  <si>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</si>
  <si>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</si>
  <si>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</si>
  <si>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</si>
  <si>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</si>
  <si>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</si>
  <si>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</si>
  <si>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</si>
  <si>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</si>
  <si>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</si>
  <si>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</si>
  <si>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</si>
  <si>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</si>
  <si>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</si>
  <si>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</si>
  <si>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</si>
  <si>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</si>
  <si>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</si>
  <si>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</si>
  <si>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</si>
  <si>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</si>
  <si>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</si>
  <si>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</si>
  <si>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</si>
  <si>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</si>
  <si>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</si>
  <si>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</si>
  <si>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</si>
  <si>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</si>
  <si>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</si>
  <si>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</si>
  <si>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</si>
  <si>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</si>
  <si>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</si>
  <si>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</si>
  <si>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</si>
  <si>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</si>
  <si>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</si>
  <si>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</si>
  <si>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</si>
  <si>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</si>
  <si>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</si>
  <si>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</si>
  <si>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</si>
  <si>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</si>
  <si>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</si>
  <si>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</si>
  <si>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</si>
  <si>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</si>
  <si>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</si>
  <si>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</si>
  <si>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</si>
  <si>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</si>
  <si>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</si>
  <si>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</si>
  <si>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</si>
  <si>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</si>
  <si>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</si>
  <si>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</si>
  <si>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</si>
  <si>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</si>
  <si>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</si>
  <si>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</si>
  <si>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</si>
  <si>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</si>
  <si>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</si>
  <si>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</si>
  <si>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</si>
  <si>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</si>
  <si>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</si>
  <si>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</si>
  <si>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</si>
  <si>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</si>
  <si>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</si>
  <si>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</si>
  <si>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</si>
  <si>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</si>
  <si>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</si>
  <si>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</si>
  <si>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</si>
  <si>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</si>
  <si>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</si>
  <si>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</si>
  <si>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</si>
  <si>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</si>
  <si>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</si>
  <si>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</si>
  <si>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</si>
  <si>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</si>
  <si>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</si>
  <si>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</si>
  <si>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</si>
  <si>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</si>
  <si>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</si>
  <si>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</si>
  <si>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</si>
  <si>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</si>
  <si>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</si>
  <si>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</si>
  <si>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</si>
  <si>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</si>
  <si>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</si>
  <si>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</si>
  <si>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</si>
  <si>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</si>
  <si>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</si>
  <si>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</si>
  <si>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</si>
  <si>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</si>
  <si>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</si>
  <si>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</si>
  <si>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</si>
  <si>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</si>
  <si>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</si>
  <si>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</si>
  <si>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</si>
  <si>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</si>
  <si>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</si>
  <si>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</si>
  <si>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</si>
  <si>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</si>
  <si>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</si>
  <si>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</si>
  <si>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</si>
  <si>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</si>
  <si>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</si>
  <si>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</si>
  <si>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</si>
  <si>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</si>
  <si>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</si>
  <si>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</si>
  <si>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</si>
  <si>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</si>
  <si>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</si>
  <si>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</si>
  <si>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</si>
  <si>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</si>
  <si>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</si>
  <si>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</si>
  <si>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</si>
  <si>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</si>
  <si>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</si>
  <si>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</si>
  <si>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</si>
  <si>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</si>
  <si>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</si>
  <si>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</si>
  <si>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</si>
  <si>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</si>
  <si>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</si>
  <si>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</si>
  <si>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</si>
  <si>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</si>
  <si>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</si>
  <si>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</si>
  <si>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</si>
  <si>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</si>
  <si>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</si>
  <si>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</si>
  <si>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</si>
  <si>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</si>
  <si>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</si>
  <si>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</si>
  <si>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</si>
  <si>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</si>
  <si>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</si>
  <si>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</si>
  <si>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</si>
  <si>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</si>
  <si>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</si>
  <si>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</si>
  <si>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</si>
  <si>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</si>
  <si>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</si>
  <si>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</si>
  <si>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</si>
  <si>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</si>
  <si>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</si>
  <si>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</si>
  <si>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</si>
  <si>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</si>
  <si>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</si>
  <si>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</si>
  <si>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</si>
  <si>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</si>
  <si>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</si>
  <si>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</si>
  <si>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</si>
  <si>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</si>
  <si>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</si>
  <si>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</si>
  <si>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</si>
  <si>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</si>
  <si>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</si>
  <si>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</si>
  <si>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</si>
  <si>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</si>
  <si>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</si>
  <si>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</si>
  <si>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</si>
  <si>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</si>
  <si>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</si>
  <si>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</si>
  <si>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</si>
  <si>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</si>
  <si>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</si>
  <si>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</si>
  <si>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</si>
  <si>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</si>
  <si>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</si>
  <si>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</si>
  <si>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</si>
  <si>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</si>
  <si>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</si>
  <si>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</si>
  <si>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</si>
  <si>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</si>
  <si>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</si>
  <si>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</si>
  <si>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</si>
  <si>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</si>
  <si>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</si>
  <si>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</si>
  <si>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</si>
  <si>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</si>
  <si>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</si>
  <si>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</si>
  <si>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</si>
  <si>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</si>
  <si>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</si>
  <si>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</si>
  <si>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</si>
  <si>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</si>
  <si>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</si>
  <si>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</si>
  <si>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</si>
  <si>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</si>
  <si>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</si>
  <si>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</si>
  <si>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</si>
  <si>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</si>
  <si>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</si>
  <si>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</si>
  <si>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</si>
  <si>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</si>
  <si>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</si>
  <si>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</si>
  <si>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</si>
  <si>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</si>
  <si>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</si>
  <si>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</si>
  <si>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</si>
  <si>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</si>
  <si>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</si>
  <si>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</si>
  <si>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</si>
  <si>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</si>
  <si>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</si>
  <si>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</si>
  <si>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</si>
  <si>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</si>
  <si>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</si>
  <si>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</si>
  <si>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</si>
  <si>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</si>
  <si>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</si>
  <si>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</si>
  <si>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</si>
  <si>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</si>
  <si>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</si>
  <si>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</si>
  <si>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</si>
  <si>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</si>
  <si>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</si>
  <si>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</si>
  <si>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</si>
  <si>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</si>
  <si>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</si>
  <si>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</si>
  <si>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</si>
  <si>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</si>
  <si>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</si>
  <si>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</si>
  <si>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</si>
  <si>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</si>
  <si>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</si>
  <si>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</si>
  <si>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</si>
  <si>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</si>
  <si>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</si>
  <si>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</si>
  <si>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</si>
  <si>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</si>
  <si>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</si>
  <si>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</si>
  <si>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</si>
  <si>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</si>
  <si>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</si>
  <si>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</si>
  <si>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</si>
  <si>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</si>
  <si>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</si>
  <si>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</si>
  <si>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</si>
  <si>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</si>
  <si>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</si>
  <si>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</si>
  <si>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</si>
  <si>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</si>
  <si>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</si>
  <si>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</si>
  <si>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</si>
  <si>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</si>
  <si>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</si>
  <si>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</si>
  <si>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</si>
  <si>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</si>
  <si>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</si>
  <si>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</si>
  <si>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</si>
  <si>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</si>
  <si>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</si>
  <si>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</si>
  <si>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</si>
  <si>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</si>
  <si>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</si>
  <si>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</si>
  <si>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</si>
  <si>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</si>
  <si>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</si>
  <si>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</si>
  <si>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</si>
  <si>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</si>
  <si>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</si>
  <si>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</si>
  <si>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</si>
  <si>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</si>
  <si>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</si>
  <si>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</si>
  <si>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</si>
  <si>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</si>
  <si>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</si>
  <si>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</si>
  <si>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</si>
  <si>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</si>
  <si>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</si>
  <si>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</si>
  <si>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</si>
  <si>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</si>
  <si>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</si>
  <si>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</si>
  <si>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</si>
  <si>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</si>
  <si>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</si>
  <si>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</si>
  <si>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</si>
  <si>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</si>
  <si>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</si>
  <si>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</si>
  <si>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</si>
  <si>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</si>
  <si>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</si>
  <si>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</si>
  <si>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</si>
  <si>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</si>
  <si>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</si>
  <si>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</si>
  <si>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</si>
  <si>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</si>
  <si>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</si>
  <si>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</si>
  <si>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</si>
  <si>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</si>
  <si>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</si>
  <si>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</si>
  <si>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</si>
  <si>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</si>
  <si>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</si>
  <si>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</si>
  <si>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</si>
  <si>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</si>
  <si>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</si>
  <si>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</si>
  <si>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</si>
  <si>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</si>
  <si>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</si>
  <si>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</si>
  <si>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</si>
  <si>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</si>
  <si>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</si>
  <si>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</si>
  <si>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</si>
  <si>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</si>
  <si>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</si>
  <si>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</si>
  <si>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</si>
  <si>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</si>
  <si>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</si>
  <si>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</si>
  <si>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</si>
  <si>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</si>
  <si>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</si>
  <si>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</si>
  <si>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</si>
  <si>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</si>
  <si>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</si>
  <si>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</si>
  <si>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</si>
  <si>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</si>
  <si>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</si>
  <si>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</si>
  <si>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</si>
  <si>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</si>
  <si>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</si>
  <si>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</si>
  <si>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</si>
  <si>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</si>
  <si>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</si>
  <si>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</si>
  <si>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</si>
  <si>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</si>
  <si>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</si>
  <si>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</si>
  <si>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</si>
  <si>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</si>
  <si>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</si>
  <si>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</si>
  <si>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</si>
  <si>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</si>
  <si>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</si>
  <si>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</si>
  <si>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</si>
  <si>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</si>
  <si>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</si>
  <si>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</si>
  <si>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</si>
  <si>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</si>
  <si>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</si>
  <si>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</si>
  <si>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</si>
  <si>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</si>
  <si>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</si>
  <si>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</si>
  <si>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</si>
  <si>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</si>
  <si>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</si>
  <si>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</si>
  <si>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</si>
  <si>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</si>
  <si>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</si>
  <si>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</si>
  <si>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</si>
  <si>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</si>
  <si>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</si>
  <si>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</si>
  <si>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</si>
  <si>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</si>
  <si>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</si>
  <si>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</si>
  <si>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</si>
  <si>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</si>
  <si>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</si>
  <si>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</si>
  <si>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</si>
  <si>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</si>
  <si>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</si>
  <si>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</si>
  <si>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</si>
  <si>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</si>
  <si>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</si>
  <si>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</si>
  <si>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</si>
  <si>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</si>
  <si>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</si>
  <si>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</si>
  <si>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</si>
  <si>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</si>
  <si>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</si>
  <si>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</si>
  <si>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</si>
  <si>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</si>
  <si>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</si>
  <si>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</si>
  <si>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</si>
  <si>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</si>
  <si>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</si>
  <si>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</si>
  <si>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</si>
  <si>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</si>
  <si>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</si>
  <si>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</si>
  <si>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</si>
  <si>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</si>
  <si>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</si>
  <si>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</si>
  <si>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</si>
  <si>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</si>
  <si>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</si>
  <si>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</si>
  <si>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</si>
  <si>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</si>
  <si>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</si>
  <si>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</si>
  <si>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</si>
  <si>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</si>
  <si>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</si>
  <si>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</si>
  <si>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</si>
  <si>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</si>
  <si>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</si>
  <si>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</si>
  <si>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</si>
  <si>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</si>
  <si>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</si>
  <si>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</si>
  <si>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</si>
  <si>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</si>
  <si>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</si>
  <si>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</si>
  <si>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</si>
  <si>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</si>
  <si>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</si>
  <si>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</si>
  <si>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</si>
  <si>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</si>
  <si>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</si>
  <si>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</si>
  <si>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</si>
  <si>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</si>
  <si>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</si>
  <si>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</si>
  <si>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</si>
  <si>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</si>
  <si>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</si>
  <si>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</si>
  <si>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</si>
  <si>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</si>
  <si>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</si>
  <si>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</si>
  <si>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</si>
  <si>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</si>
  <si>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</si>
  <si>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</si>
  <si>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</si>
  <si>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</si>
  <si>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</si>
  <si>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</si>
  <si>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</si>
  <si>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</si>
  <si>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</si>
  <si>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</si>
  <si>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</si>
  <si>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</si>
  <si>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</si>
  <si>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</si>
  <si>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</si>
  <si>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</si>
  <si>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</si>
  <si>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</si>
  <si>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</si>
  <si>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</si>
  <si>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</si>
  <si>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</si>
  <si>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</si>
  <si>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</si>
  <si>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</si>
  <si>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</si>
  <si>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</si>
  <si>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</si>
  <si>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</si>
  <si>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</si>
  <si>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</si>
  <si>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</si>
  <si>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</si>
  <si>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</si>
  <si>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</si>
  <si>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</si>
  <si>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</si>
  <si>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</si>
  <si>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</si>
  <si>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</si>
  <si>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</si>
  <si>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</si>
  <si>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</si>
  <si>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</si>
  <si>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</si>
  <si>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</si>
  <si>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</si>
  <si>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</si>
  <si>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</si>
  <si>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</si>
  <si>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</si>
  <si>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</si>
  <si>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</si>
  <si>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</si>
  <si>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</si>
  <si>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</si>
  <si>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</si>
  <si>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</si>
  <si>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</si>
  <si>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</si>
  <si>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</si>
  <si>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</si>
  <si>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</si>
  <si>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</si>
  <si>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</si>
  <si>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</si>
  <si>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</si>
  <si>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</si>
  <si>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</si>
  <si>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</si>
  <si>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</si>
  <si>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</si>
  <si>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</si>
  <si>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</si>
  <si>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</si>
  <si>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</si>
  <si>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</si>
  <si>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</si>
  <si>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</si>
  <si>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</si>
  <si>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</si>
  <si>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</si>
  <si>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</si>
  <si>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</si>
  <si>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</si>
  <si>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</si>
  <si>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</si>
  <si>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</si>
  <si>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</si>
  <si>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</si>
  <si>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</si>
  <si>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</si>
  <si>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</si>
  <si>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</si>
  <si>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</si>
  <si>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</si>
  <si>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</si>
  <si>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</si>
  <si>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</si>
  <si>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</si>
  <si>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</si>
  <si>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</si>
  <si>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</si>
  <si>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</si>
  <si>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</si>
  <si>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</si>
  <si>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</si>
  <si>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</si>
  <si>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</si>
  <si>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</si>
  <si>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</si>
  <si>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</si>
  <si>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</si>
  <si>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</si>
  <si>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</si>
  <si>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</si>
  <si>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</si>
  <si>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</si>
  <si>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</si>
  <si>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</si>
  <si>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</si>
  <si>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</si>
  <si>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</si>
  <si>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</si>
  <si>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</si>
  <si>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</si>
  <si>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</si>
  <si>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</si>
  <si>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</si>
  <si>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</si>
  <si>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</si>
  <si>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</si>
  <si>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</si>
  <si>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</si>
  <si>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</si>
  <si>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</si>
  <si>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</si>
  <si>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</si>
  <si>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</si>
  <si>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</si>
  <si>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</si>
  <si>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</si>
  <si>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</si>
  <si>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</si>
  <si>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</si>
  <si>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</si>
  <si>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</si>
  <si>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</si>
  <si>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</si>
  <si>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</si>
  <si>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</si>
  <si>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</si>
  <si>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</si>
  <si>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</si>
  <si>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</si>
  <si>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</si>
  <si>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</si>
  <si>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</si>
  <si>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</si>
  <si>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</si>
  <si>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</si>
  <si>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</si>
  <si>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</si>
  <si>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</si>
  <si>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</si>
  <si>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</si>
  <si>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</si>
  <si>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</si>
  <si>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</si>
  <si>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</si>
  <si>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</si>
  <si>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</si>
  <si>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</si>
  <si>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</si>
  <si>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</si>
  <si>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</si>
  <si>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</si>
  <si>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</si>
  <si>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</si>
  <si>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</si>
  <si>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</si>
  <si>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</si>
  <si>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</si>
  <si>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</si>
  <si>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</si>
  <si>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</si>
  <si>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</si>
  <si>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</si>
  <si>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</si>
  <si>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</si>
  <si>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</si>
  <si>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</si>
  <si>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</si>
  <si>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</si>
  <si>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</si>
  <si>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</si>
  <si>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</si>
  <si>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</si>
  <si>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</si>
  <si>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</si>
  <si>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</si>
  <si>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</si>
  <si>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</si>
  <si>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</si>
  <si>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</si>
  <si>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</si>
  <si>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</si>
  <si>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</si>
  <si>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</si>
  <si>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</si>
  <si>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</si>
  <si>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</si>
  <si>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</si>
  <si>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</si>
  <si>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</si>
  <si>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</si>
  <si>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</si>
  <si>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</si>
  <si>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</si>
  <si>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</si>
  <si>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</si>
  <si>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</si>
  <si>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</si>
  <si>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</si>
  <si>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</si>
  <si>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</si>
  <si>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</si>
  <si>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</si>
  <si>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</si>
  <si>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</si>
  <si>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</si>
  <si>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</si>
  <si>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</si>
  <si>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</si>
  <si>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</si>
  <si>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</si>
  <si>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</si>
  <si>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</si>
  <si>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</si>
  <si>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</si>
  <si>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</si>
  <si>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</si>
  <si>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</si>
  <si>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</si>
  <si>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</si>
  <si>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</si>
  <si>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</si>
  <si>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</si>
  <si>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</si>
  <si>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</si>
  <si>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</si>
  <si>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</si>
  <si>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</si>
  <si>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</si>
  <si>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</si>
  <si>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</si>
  <si>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</si>
  <si>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</si>
  <si>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</si>
  <si>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</si>
  <si>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</si>
  <si>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</si>
  <si>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</si>
  <si>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</si>
  <si>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</si>
  <si>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</si>
  <si>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</si>
  <si>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</si>
  <si>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</si>
  <si>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</si>
  <si>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</si>
  <si>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</si>
  <si>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</si>
  <si>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</si>
  <si>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</si>
  <si>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</si>
  <si>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</si>
  <si>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</si>
  <si>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</si>
  <si>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</si>
  <si>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</si>
  <si>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</si>
  <si>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</si>
  <si>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</si>
  <si>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</si>
  <si>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</si>
  <si>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</si>
  <si>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</si>
  <si>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</si>
  <si>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</si>
  <si>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</si>
  <si>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</si>
  <si>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</si>
  <si>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</si>
  <si>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</si>
  <si>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</si>
  <si>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</si>
  <si>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</si>
  <si>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</si>
  <si>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</si>
  <si>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</si>
  <si>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</si>
  <si>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</si>
  <si>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</si>
  <si>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</si>
  <si>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</si>
  <si>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</si>
  <si>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</si>
  <si>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</si>
  <si>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</si>
  <si>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</si>
  <si>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</si>
  <si>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</si>
  <si>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</si>
  <si>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</si>
  <si>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</si>
  <si>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</si>
  <si>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</si>
  <si>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</si>
  <si>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</si>
  <si>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</si>
  <si>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</si>
  <si>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</si>
  <si>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</si>
  <si>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</si>
  <si>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</si>
  <si>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</si>
  <si>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</si>
  <si>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</si>
  <si>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</si>
  <si>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</si>
  <si>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</si>
  <si>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</si>
  <si>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</si>
  <si>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</si>
  <si>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</si>
  <si>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</si>
  <si>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</si>
  <si>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</si>
  <si>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</si>
  <si>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</si>
  <si>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</si>
  <si>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</si>
  <si>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</si>
  <si>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</si>
  <si>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</si>
  <si>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</si>
  <si>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</si>
  <si>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</si>
  <si>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</si>
  <si>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</si>
  <si>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</si>
  <si>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</si>
  <si>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</si>
  <si>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</si>
  <si>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</si>
  <si>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</si>
  <si>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</si>
  <si>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</si>
  <si>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</si>
  <si>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</si>
  <si>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</si>
  <si>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</si>
  <si>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</si>
  <si>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</si>
  <si>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</si>
  <si>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</si>
  <si>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</si>
  <si>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</si>
  <si>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</si>
  <si>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</si>
  <si>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</si>
  <si>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</si>
  <si>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</si>
  <si>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</si>
  <si>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</si>
  <si>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</si>
  <si>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</si>
  <si>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</si>
  <si>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</si>
  <si>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</si>
  <si>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</si>
  <si>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</si>
  <si>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</si>
  <si>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</si>
  <si>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</si>
  <si>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</si>
  <si>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</si>
  <si>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</si>
  <si>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</si>
  <si>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</si>
  <si>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</si>
  <si>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</si>
  <si>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</si>
  <si>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</si>
  <si>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</si>
  <si>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</si>
  <si>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</si>
  <si>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</si>
  <si>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</si>
  <si>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</si>
  <si>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</si>
  <si>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</si>
  <si>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</si>
  <si>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</si>
  <si>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</si>
  <si>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</si>
  <si>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</si>
  <si>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</si>
  <si>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</si>
  <si>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</si>
  <si>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</si>
  <si>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</si>
  <si>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</si>
  <si>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</si>
  <si>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</si>
  <si>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</si>
  <si>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</si>
  <si>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</si>
  <si>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</si>
  <si>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</si>
  <si>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</si>
  <si>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</si>
  <si>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</si>
  <si>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</si>
  <si>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</si>
  <si>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</si>
  <si>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</si>
  <si>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</si>
  <si>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</si>
  <si>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</si>
  <si>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</si>
  <si>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</si>
  <si>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</si>
  <si>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</si>
  <si>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</si>
  <si>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</si>
  <si>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</si>
  <si>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</si>
  <si>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</si>
  <si>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</si>
  <si>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</si>
  <si>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</si>
  <si>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</si>
  <si>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</si>
  <si>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</si>
  <si>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</si>
  <si>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</si>
  <si>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</si>
  <si>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</si>
  <si>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</si>
  <si>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</si>
  <si>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</si>
  <si>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</si>
  <si>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</si>
  <si>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</si>
  <si>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</si>
  <si>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</si>
  <si>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</si>
  <si>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</si>
  <si>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</si>
  <si>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</si>
  <si>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</si>
  <si>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</si>
  <si>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</si>
  <si>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</si>
  <si>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</si>
  <si>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</si>
  <si>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</si>
  <si>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</si>
  <si>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</si>
  <si>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</si>
  <si>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</si>
  <si>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</si>
  <si>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</si>
  <si>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</si>
  <si>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</si>
  <si>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</si>
  <si>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</si>
  <si>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</si>
  <si>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</si>
  <si>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</si>
  <si>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</si>
  <si>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</si>
  <si>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</si>
  <si>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</si>
  <si>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</si>
  <si>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</si>
  <si>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</si>
  <si>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</si>
  <si>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</si>
  <si>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</si>
  <si>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</si>
  <si>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</si>
  <si>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</si>
  <si>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</si>
  <si>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</si>
  <si>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</si>
  <si>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</si>
  <si>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</si>
  <si>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</si>
  <si>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</si>
  <si>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</si>
  <si>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</si>
  <si>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</si>
  <si>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</si>
  <si>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</si>
  <si>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</si>
  <si>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</si>
  <si>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</si>
  <si>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</si>
  <si>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</si>
  <si>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</si>
  <si>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</si>
  <si>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</si>
  <si>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</si>
  <si>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</si>
  <si>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</si>
  <si>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</si>
  <si>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</si>
  <si>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</si>
  <si>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</si>
  <si>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</si>
  <si>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</si>
  <si>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</si>
  <si>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</si>
  <si>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</si>
  <si>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</si>
  <si>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</si>
  <si>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</si>
  <si>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</si>
  <si>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</si>
  <si>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</si>
  <si>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</si>
  <si>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</si>
  <si>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</si>
  <si>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</si>
  <si>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</si>
  <si>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</si>
  <si>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</si>
  <si>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</si>
  <si>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</si>
  <si>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</si>
  <si>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</si>
  <si>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</si>
  <si>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</si>
  <si>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</si>
  <si>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</si>
  <si>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</si>
  <si>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</si>
  <si>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</si>
  <si>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</si>
  <si>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</si>
  <si>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</si>
  <si>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</si>
  <si>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</si>
  <si>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</si>
  <si>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</si>
  <si>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</si>
  <si>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</si>
  <si>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</si>
  <si>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</si>
  <si>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</si>
  <si>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</si>
  <si>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</si>
  <si>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</si>
  <si>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</si>
  <si>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</si>
  <si>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</si>
  <si>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</si>
  <si>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</si>
  <si>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</si>
  <si>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</si>
  <si>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</si>
  <si>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</si>
  <si>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</si>
  <si>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</si>
  <si>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</si>
  <si>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</si>
  <si>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</si>
  <si>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</si>
  <si>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</si>
  <si>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</si>
  <si>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</si>
  <si>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</si>
  <si>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</si>
  <si>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</si>
  <si>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</si>
  <si>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</si>
  <si>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</si>
  <si>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</si>
  <si>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</si>
  <si>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</si>
  <si>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</si>
  <si>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</si>
  <si>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</si>
  <si>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</si>
  <si>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</si>
  <si>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</si>
  <si>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</si>
  <si>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</si>
  <si>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</si>
  <si>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</si>
  <si>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</si>
  <si>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</si>
  <si>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</si>
  <si>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</si>
  <si>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</si>
  <si>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</si>
  <si>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</si>
  <si>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</si>
  <si>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</si>
  <si>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</si>
  <si>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</si>
  <si>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</si>
  <si>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</si>
  <si>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</si>
  <si>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</si>
  <si>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</si>
  <si>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</si>
  <si>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</si>
  <si>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</si>
  <si>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</si>
  <si>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</si>
  <si>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</si>
  <si>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</si>
  <si>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</si>
  <si>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</si>
  <si>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</si>
  <si>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</si>
  <si>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</si>
  <si>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</si>
  <si>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</si>
  <si>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</si>
  <si>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</si>
  <si>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</si>
  <si>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</si>
  <si>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</si>
  <si>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</si>
  <si>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</si>
  <si>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</si>
  <si>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</si>
  <si>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</si>
  <si>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</si>
  <si>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</si>
  <si>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</si>
  <si>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</si>
  <si>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</si>
  <si>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</si>
  <si>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</si>
  <si>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</si>
  <si>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</si>
  <si>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</si>
  <si>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</si>
  <si>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</si>
  <si>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</si>
  <si>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</si>
  <si>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</si>
  <si>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</si>
  <si>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</si>
  <si>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</si>
  <si>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</si>
  <si>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</si>
  <si>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</si>
  <si>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</si>
  <si>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</si>
  <si>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</si>
  <si>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</si>
  <si>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</si>
  <si>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</si>
  <si>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</si>
  <si>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</si>
  <si>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</si>
  <si>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</si>
  <si>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</si>
  <si>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</si>
  <si>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</si>
  <si>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</si>
  <si>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</si>
  <si>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</si>
  <si>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</si>
  <si>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</si>
  <si>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</si>
  <si>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</si>
  <si>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</si>
  <si>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</si>
  <si>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</si>
  <si>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</si>
  <si>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</si>
  <si>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</si>
  <si>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</si>
  <si>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</si>
  <si>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</si>
  <si>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</si>
  <si>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</si>
  <si>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</si>
  <si>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</si>
  <si>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</si>
  <si>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</si>
  <si>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</si>
  <si>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</si>
  <si>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</si>
  <si>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</si>
  <si>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</si>
  <si>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</si>
  <si>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</si>
  <si>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</si>
  <si>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</si>
  <si>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</si>
  <si>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</si>
  <si>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</si>
  <si>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</si>
  <si>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</si>
  <si>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</si>
  <si>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</si>
  <si>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</si>
  <si>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</si>
  <si>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</si>
  <si>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</si>
  <si>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</si>
  <si>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</si>
  <si>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</si>
  <si>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</si>
  <si>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</si>
  <si>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</si>
  <si>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</si>
  <si>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</si>
  <si>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</si>
  <si>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</si>
  <si>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</si>
  <si>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</si>
  <si>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</si>
  <si>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</si>
  <si>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</si>
  <si>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</si>
  <si>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</si>
  <si>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</si>
  <si>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</si>
  <si>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</si>
  <si>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</si>
  <si>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</si>
  <si>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</si>
  <si>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</si>
  <si>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</si>
  <si>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</si>
  <si>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</si>
  <si>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</si>
  <si>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</si>
  <si>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</si>
  <si>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</si>
  <si>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</si>
  <si>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</si>
  <si>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</si>
  <si>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</si>
  <si>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</si>
  <si>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</si>
  <si>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</si>
  <si>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</si>
  <si>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</si>
  <si>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</si>
  <si>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</si>
  <si>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</si>
  <si>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</si>
  <si>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</si>
  <si>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</si>
  <si>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</si>
  <si>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</si>
  <si>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</si>
  <si>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</si>
  <si>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</si>
  <si>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</si>
  <si>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</si>
  <si>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</si>
  <si>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</si>
  <si>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</si>
  <si>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</si>
  <si>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</si>
  <si>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</si>
  <si>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</si>
  <si>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</si>
  <si>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</si>
  <si>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</si>
  <si>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</si>
  <si>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</si>
  <si>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</si>
  <si>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</si>
  <si>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</si>
  <si>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</si>
  <si>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</si>
  <si>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</si>
  <si>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</si>
  <si>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</si>
  <si>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</si>
  <si>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</si>
  <si>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</si>
  <si>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</si>
  <si>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</si>
  <si>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</si>
  <si>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</si>
  <si>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</si>
  <si>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</si>
  <si>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</si>
  <si>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</si>
  <si>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</si>
  <si>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</si>
  <si>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</si>
  <si>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</si>
  <si>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</si>
  <si>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</si>
  <si>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</si>
  <si>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</si>
  <si>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</si>
  <si>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</si>
  <si>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</si>
  <si>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</si>
  <si>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</si>
  <si>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</si>
  <si>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</si>
  <si>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</si>
  <si>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</si>
  <si>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</si>
  <si>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</si>
  <si>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</si>
  <si>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</si>
  <si>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</si>
  <si>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</si>
  <si>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</si>
  <si>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</si>
  <si>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</si>
  <si>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</si>
  <si>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</si>
  <si>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</si>
  <si>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</si>
  <si>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</si>
  <si>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</si>
  <si>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</si>
  <si>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</si>
  <si>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</si>
  <si>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</si>
  <si>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</si>
  <si>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</si>
  <si>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</si>
  <si>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</si>
  <si>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</si>
  <si>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</si>
  <si>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</si>
  <si>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</si>
  <si>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</si>
  <si>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</si>
  <si>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</si>
  <si>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</si>
  <si>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</si>
  <si>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</si>
  <si>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</si>
  <si>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</si>
  <si>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</si>
  <si>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</si>
  <si>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</si>
  <si>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</si>
  <si>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</si>
  <si>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</si>
  <si>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</si>
  <si>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</si>
  <si>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</si>
  <si>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</si>
  <si>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</si>
  <si>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</si>
  <si>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</si>
  <si>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</si>
  <si>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</si>
  <si>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</si>
  <si>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</si>
  <si>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</si>
  <si>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</si>
  <si>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</si>
  <si>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</si>
  <si>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</si>
  <si>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</si>
  <si>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</si>
  <si>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</si>
  <si>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</si>
  <si>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</si>
  <si>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</si>
  <si>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</si>
  <si>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</si>
  <si>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</si>
  <si>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</si>
  <si>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</si>
  <si>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</si>
  <si>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</si>
  <si>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</si>
  <si>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</si>
  <si>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</si>
  <si>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</si>
  <si>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</si>
  <si>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</si>
  <si>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</si>
  <si>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</si>
  <si>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</si>
  <si>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</si>
  <si>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</si>
  <si>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</si>
  <si>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</si>
  <si>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</si>
  <si>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</si>
  <si>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</si>
  <si>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</si>
  <si>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</si>
  <si>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</si>
  <si>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</si>
  <si>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</si>
  <si>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</si>
  <si>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</si>
  <si>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</si>
  <si>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</si>
  <si>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</si>
  <si>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</si>
  <si>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</si>
  <si>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</si>
  <si>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</si>
  <si>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</si>
  <si>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</si>
  <si>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</si>
  <si>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</si>
  <si>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</si>
  <si>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</si>
  <si>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</si>
  <si>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</si>
  <si>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</si>
  <si>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</si>
  <si>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</si>
  <si>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</si>
  <si>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</si>
  <si>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</si>
  <si>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</si>
  <si>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</si>
  <si>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</si>
  <si>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</si>
  <si>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</si>
  <si>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</si>
  <si>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</si>
  <si>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</si>
  <si>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</si>
  <si>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</si>
  <si>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</si>
  <si>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</si>
  <si>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</si>
  <si>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</si>
  <si>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</si>
  <si>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</si>
  <si>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</si>
  <si>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</si>
  <si>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</si>
  <si>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</si>
  <si>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</si>
  <si>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</si>
  <si>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</si>
  <si>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</si>
  <si>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</si>
  <si>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</si>
  <si>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</si>
  <si>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</si>
  <si>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</si>
  <si>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</si>
  <si>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</si>
  <si>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</si>
  <si>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</si>
  <si>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</si>
  <si>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</si>
  <si>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</si>
  <si>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</si>
  <si>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</si>
  <si>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</si>
  <si>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</si>
  <si>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</si>
  <si>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</si>
  <si>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</si>
  <si>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</si>
  <si>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</si>
  <si>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</si>
  <si>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</si>
  <si>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</si>
  <si>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</si>
  <si>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</si>
  <si>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</si>
  <si>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</si>
  <si>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</si>
  <si>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</si>
  <si>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</si>
  <si>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</si>
  <si>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</si>
  <si>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</si>
  <si>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</si>
  <si>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</si>
  <si>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</si>
  <si>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</si>
  <si>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</si>
  <si>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</si>
  <si>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</si>
  <si>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</si>
  <si>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</si>
  <si>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</si>
  <si>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</si>
  <si>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</si>
  <si>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</si>
  <si>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</si>
  <si>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</si>
  <si>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</si>
  <si>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</si>
  <si>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</si>
  <si>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</si>
  <si>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</si>
  <si>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</si>
  <si>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</si>
  <si>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</si>
  <si>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</si>
  <si>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</si>
  <si>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</si>
  <si>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</si>
  <si>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</si>
  <si>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</si>
  <si>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</si>
  <si>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</si>
  <si>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</si>
  <si>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</si>
  <si>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</si>
  <si>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</si>
  <si>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</si>
  <si>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</si>
  <si>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</si>
  <si>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</si>
  <si>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</si>
  <si>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</si>
  <si>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</si>
  <si>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</si>
  <si>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</si>
  <si>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</si>
  <si>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</si>
  <si>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</si>
  <si>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</si>
  <si>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</si>
  <si>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</si>
  <si>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</si>
  <si>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</si>
  <si>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</si>
  <si>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</si>
  <si>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</si>
  <si>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</si>
  <si>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</si>
  <si>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</si>
  <si>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</si>
  <si>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</si>
  <si>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</si>
  <si>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</si>
  <si>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</si>
  <si>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</si>
  <si>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</si>
  <si>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</si>
  <si>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</si>
  <si>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</si>
  <si>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</si>
  <si>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</si>
  <si>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</si>
  <si>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</si>
  <si>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</si>
  <si>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</si>
  <si>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</si>
  <si>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</si>
  <si>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</si>
  <si>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</si>
  <si>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</si>
  <si>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</si>
  <si>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</si>
  <si>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</si>
  <si>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</si>
  <si>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</si>
  <si>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</si>
  <si>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</si>
  <si>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</si>
  <si>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</si>
  <si>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</si>
  <si>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</si>
  <si>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</si>
  <si>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</si>
  <si>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</si>
  <si>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</si>
  <si>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</si>
  <si>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</si>
  <si>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</si>
  <si>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</si>
  <si>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</si>
  <si>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</si>
  <si>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</si>
  <si>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</si>
  <si>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</si>
  <si>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</si>
  <si>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</si>
  <si>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</si>
  <si>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</si>
  <si>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</si>
  <si>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</si>
  <si>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</si>
  <si>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</si>
  <si>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</si>
  <si>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</si>
  <si>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</si>
  <si>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</si>
  <si>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</si>
  <si>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</si>
  <si>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</si>
  <si>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</si>
  <si>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</si>
  <si>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</si>
  <si>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</si>
  <si>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</si>
  <si>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</si>
  <si>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</si>
  <si>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</si>
  <si>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</si>
  <si>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</si>
  <si>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</si>
  <si>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</si>
  <si>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</si>
  <si>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</si>
  <si>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</si>
  <si>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</si>
  <si>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</si>
  <si>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</si>
  <si>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</si>
  <si>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</si>
  <si>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</si>
  <si>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</si>
  <si>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</si>
  <si>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</si>
  <si>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</si>
  <si>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</si>
  <si>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</si>
  <si>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</si>
  <si>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</si>
  <si>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</si>
  <si>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</si>
  <si>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</si>
  <si>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</si>
  <si>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</si>
  <si>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</si>
  <si>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</si>
  <si>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</si>
  <si>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</si>
  <si>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</si>
  <si>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</si>
  <si>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</si>
  <si>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</si>
  <si>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</si>
  <si>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</si>
  <si>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</si>
  <si>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</si>
  <si>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</si>
  <si>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</si>
  <si>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</si>
  <si>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</si>
  <si>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</si>
  <si>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</si>
  <si>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</si>
  <si>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</si>
  <si>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</si>
  <si>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</si>
  <si>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</si>
  <si>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</si>
  <si>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</si>
  <si>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</si>
  <si>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</si>
  <si>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</si>
  <si>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</si>
  <si>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</si>
  <si>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</si>
  <si>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</si>
  <si>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</si>
  <si>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</si>
  <si>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</si>
  <si>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</si>
  <si>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</si>
  <si>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</si>
  <si>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</si>
  <si>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</si>
  <si>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</si>
  <si>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</si>
  <si>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</si>
  <si>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</si>
  <si>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</si>
  <si>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</si>
  <si>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</si>
  <si>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</si>
  <si>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</si>
  <si>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</si>
  <si>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</si>
  <si>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</si>
  <si>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</si>
  <si>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</si>
  <si>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</si>
  <si>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</si>
  <si>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</si>
  <si>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</si>
  <si>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</si>
  <si>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</si>
  <si>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</si>
  <si>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</si>
  <si>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</si>
  <si>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</si>
  <si>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</si>
  <si>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</si>
  <si>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</si>
  <si>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</si>
  <si>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</si>
  <si>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</si>
  <si>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</si>
  <si>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</si>
  <si>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</si>
  <si>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</si>
  <si>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</si>
  <si>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</si>
  <si>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</si>
  <si>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</si>
  <si>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</si>
  <si>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</si>
  <si>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</si>
  <si>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</si>
  <si>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</si>
  <si>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</si>
  <si>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</si>
  <si>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</si>
  <si>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</si>
  <si>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</si>
  <si>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</si>
  <si>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</si>
  <si>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</si>
  <si>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</si>
  <si>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</si>
  <si>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</si>
  <si>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</si>
  <si>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</si>
  <si>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</si>
  <si>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</si>
  <si>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</si>
  <si>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</si>
  <si>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</si>
  <si>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</si>
  <si>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</si>
  <si>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</si>
  <si>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</si>
  <si>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</si>
  <si>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</si>
  <si>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</si>
  <si>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</si>
  <si>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</si>
  <si>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</si>
  <si>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</si>
  <si>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</si>
  <si>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</si>
  <si>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</si>
  <si>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</si>
  <si>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</si>
  <si>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</si>
  <si>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</si>
  <si>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</si>
  <si>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</si>
  <si>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</si>
  <si>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</si>
  <si>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</si>
  <si>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</si>
  <si>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</si>
  <si>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</si>
  <si>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</si>
  <si>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</si>
  <si>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</si>
  <si>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</si>
  <si>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</si>
  <si>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</si>
  <si>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</si>
  <si>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</si>
  <si>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</si>
  <si>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</si>
  <si>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</si>
  <si>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</si>
  <si>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</si>
  <si>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</si>
  <si>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</si>
  <si>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</si>
  <si>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</si>
  <si>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</si>
  <si>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</si>
  <si>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</si>
  <si>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</si>
  <si>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</si>
  <si>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</si>
  <si>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</si>
  <si>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</si>
  <si>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</si>
  <si>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</si>
  <si>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</si>
  <si>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</si>
  <si>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</si>
  <si>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</si>
  <si>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</si>
  <si>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</si>
  <si>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</si>
  <si>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</si>
  <si>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</si>
  <si>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</si>
  <si>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</si>
  <si>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</si>
  <si>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</si>
  <si>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</si>
  <si>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</si>
  <si>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</si>
  <si>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</si>
  <si>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</si>
  <si>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</si>
  <si>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</si>
  <si>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</si>
  <si>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</si>
  <si>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</si>
  <si>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</si>
  <si>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</si>
  <si>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</si>
  <si>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</si>
  <si>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</si>
  <si>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</si>
  <si>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</si>
  <si>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</si>
  <si>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</si>
  <si>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</si>
  <si>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</si>
  <si>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</si>
  <si>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</si>
  <si>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</si>
  <si>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</si>
  <si>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</si>
  <si>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</si>
  <si>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</si>
  <si>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</si>
  <si>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</si>
  <si>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</si>
  <si>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</si>
  <si>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</si>
  <si>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</si>
  <si>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</si>
  <si>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</si>
  <si>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</si>
  <si>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</si>
  <si>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</si>
  <si>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</si>
  <si>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</si>
  <si>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</si>
  <si>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</si>
  <si>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</si>
  <si>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</si>
  <si>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</si>
  <si>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</si>
  <si>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</si>
  <si>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</si>
  <si>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</si>
  <si>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</si>
  <si>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</si>
  <si>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</si>
  <si>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</si>
  <si>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</si>
  <si>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</si>
  <si>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</si>
  <si>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</si>
  <si>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</si>
  <si>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</si>
  <si>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</si>
  <si>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</si>
  <si>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</si>
  <si>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</si>
  <si>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</si>
  <si>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</si>
  <si>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</si>
  <si>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</si>
  <si>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</si>
  <si>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</si>
  <si>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</si>
  <si>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</si>
  <si>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</si>
  <si>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</si>
  <si>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</si>
  <si>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</si>
  <si>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</si>
  <si>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</si>
  <si>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</si>
  <si>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</si>
  <si>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</si>
  <si>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</si>
  <si>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</si>
  <si>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</si>
  <si>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</si>
  <si>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</si>
  <si>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</si>
  <si>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</si>
  <si>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</si>
  <si>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</si>
  <si>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</si>
  <si>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</si>
  <si>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</si>
  <si>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</si>
  <si>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</si>
  <si>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</si>
  <si>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</si>
  <si>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</si>
  <si>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</si>
  <si>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</si>
  <si>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</si>
  <si>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</si>
  <si>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</si>
  <si>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</si>
  <si>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</si>
  <si>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</si>
  <si>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</si>
  <si>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</si>
  <si>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</si>
  <si>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</si>
  <si>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</si>
  <si>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</si>
  <si>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</si>
  <si>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</si>
  <si>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</si>
  <si>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</si>
  <si>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</si>
  <si>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</si>
  <si>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</si>
  <si>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</si>
  <si>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</si>
  <si>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</si>
  <si>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</si>
  <si>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</si>
  <si>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</si>
  <si>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</si>
  <si>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</si>
  <si>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</si>
  <si>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</si>
  <si>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</si>
  <si>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</si>
  <si>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</si>
  <si>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</si>
  <si>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</si>
  <si>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</si>
  <si>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</si>
  <si>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</si>
  <si>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</si>
  <si>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</si>
  <si>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</si>
  <si>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</si>
  <si>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</si>
  <si>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</si>
  <si>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</si>
  <si>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</si>
  <si>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</si>
  <si>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</si>
  <si>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</si>
  <si>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</si>
  <si>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</si>
  <si>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</si>
  <si>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</si>
  <si>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</si>
  <si>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</si>
  <si>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</si>
  <si>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</si>
  <si>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</si>
  <si>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</si>
  <si>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</si>
  <si>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</si>
  <si>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</si>
  <si>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</si>
  <si>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</si>
  <si>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</si>
  <si>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</si>
  <si>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</si>
  <si>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</si>
  <si>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</si>
  <si>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</si>
  <si>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</si>
  <si>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</si>
  <si>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</si>
  <si>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</si>
  <si>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</si>
  <si>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</si>
  <si>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</si>
  <si>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</si>
  <si>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</si>
  <si>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</si>
  <si>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</si>
  <si>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</si>
  <si>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</si>
  <si>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</si>
  <si>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</si>
  <si>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</si>
  <si>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</si>
  <si>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</si>
  <si>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</si>
  <si>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</si>
  <si>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</si>
  <si>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</si>
  <si>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</si>
  <si>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</si>
  <si>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</si>
  <si>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</si>
  <si>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</si>
  <si>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</si>
  <si>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</si>
  <si>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</si>
  <si>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</si>
  <si>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</si>
  <si>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</si>
  <si>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</si>
  <si>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</si>
  <si>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</si>
  <si>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</si>
  <si>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</si>
  <si>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</si>
  <si>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</si>
  <si>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</si>
  <si>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</si>
  <si>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</si>
  <si>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</si>
  <si>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</si>
  <si>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</si>
  <si>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</si>
  <si>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</si>
  <si>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</si>
  <si>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</si>
  <si>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</si>
  <si>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</si>
  <si>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</si>
  <si>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</si>
  <si>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</si>
  <si>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</si>
  <si>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</si>
  <si>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</si>
  <si>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</si>
  <si>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</si>
  <si>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</si>
  <si>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</si>
  <si>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</si>
  <si>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</si>
  <si>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</si>
  <si>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</si>
  <si>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</si>
  <si>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</si>
  <si>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</si>
  <si>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</si>
  <si>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</si>
  <si>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</si>
  <si>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</si>
  <si>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</si>
  <si>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</si>
  <si>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</si>
  <si>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</si>
  <si>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</si>
  <si>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</si>
  <si>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</si>
  <si>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</si>
  <si>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</si>
  <si>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</si>
  <si>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</si>
  <si>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</si>
  <si>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</si>
  <si>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</si>
  <si>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</si>
  <si>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</si>
  <si>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</si>
  <si>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</si>
  <si>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</si>
  <si>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</si>
  <si>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</si>
  <si>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</si>
  <si>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</si>
  <si>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</si>
  <si>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</si>
  <si>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</si>
  <si>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</si>
  <si>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</si>
  <si>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</si>
  <si>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</si>
  <si>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</si>
  <si>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</si>
  <si>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</si>
  <si>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</si>
  <si>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</si>
  <si>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</si>
  <si>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</si>
  <si>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</si>
  <si>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</si>
  <si>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</si>
  <si>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</si>
  <si>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</si>
  <si>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</si>
  <si>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</si>
  <si>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</si>
  <si>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</si>
  <si>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</si>
  <si>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</si>
  <si>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</si>
  <si>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</si>
  <si>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</si>
  <si>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</si>
  <si>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</si>
  <si>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</si>
  <si>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</si>
  <si>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</si>
  <si>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</si>
  <si>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</si>
  <si>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</si>
  <si>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</si>
  <si>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</si>
  <si>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</si>
  <si>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</si>
  <si>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</si>
  <si>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</si>
  <si>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</si>
  <si>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</si>
  <si>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</si>
  <si>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</si>
  <si>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</si>
  <si>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</si>
  <si>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</si>
  <si>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</si>
  <si>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</si>
  <si>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</si>
  <si>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</si>
  <si>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</si>
  <si>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</si>
  <si>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</si>
  <si>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</si>
  <si>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</si>
  <si>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</si>
  <si>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</si>
  <si>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</si>
  <si>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</si>
  <si>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</si>
  <si>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</si>
  <si>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</si>
  <si>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</si>
  <si>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</si>
  <si>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</si>
  <si>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</si>
  <si>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</si>
  <si>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</si>
  <si>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</si>
  <si>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</si>
  <si>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</si>
  <si>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</si>
  <si>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</si>
  <si>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</si>
  <si>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</si>
  <si>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</si>
  <si>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</si>
  <si>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</si>
  <si>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</si>
  <si>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</si>
  <si>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</si>
  <si>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</si>
  <si>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</si>
  <si>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</si>
  <si>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</si>
  <si>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</si>
  <si>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</si>
  <si>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</si>
  <si>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</si>
  <si>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</si>
  <si>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</si>
  <si>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</si>
  <si>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</si>
  <si>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</si>
  <si>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</si>
  <si>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</si>
  <si>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</si>
  <si>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</si>
  <si>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</si>
  <si>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</si>
  <si>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</si>
  <si>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</si>
  <si>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</si>
  <si>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</si>
  <si>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</si>
  <si>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</si>
  <si>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</si>
  <si>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</si>
  <si>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</si>
  <si>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</si>
  <si>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</si>
  <si>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</si>
  <si>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</si>
  <si>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</si>
  <si>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</si>
  <si>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</si>
  <si>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</si>
  <si>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</si>
  <si>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</si>
  <si>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</si>
  <si>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</si>
  <si>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</si>
  <si>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</si>
  <si>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</si>
  <si>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</si>
  <si>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</si>
  <si>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</si>
  <si>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</si>
  <si>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</si>
  <si>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</si>
  <si>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</si>
  <si>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</si>
  <si>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</si>
  <si>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</si>
  <si>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</si>
  <si>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</si>
  <si>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</si>
  <si>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</si>
  <si>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</si>
  <si>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</si>
  <si>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</si>
  <si>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</si>
  <si>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</si>
  <si>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</si>
  <si>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</si>
  <si>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</si>
  <si>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</si>
  <si>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</si>
  <si>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</si>
  <si>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</si>
  <si>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</si>
  <si>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</si>
  <si>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</si>
  <si>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</si>
  <si>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</si>
  <si>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</si>
  <si>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</si>
  <si>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</si>
  <si>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</si>
  <si>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</si>
  <si>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</si>
  <si>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</si>
  <si>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</si>
  <si>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</si>
  <si>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</si>
  <si>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</si>
  <si>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</si>
  <si>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</si>
  <si>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</si>
  <si>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</si>
  <si>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</si>
  <si>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</si>
  <si>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</si>
  <si>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</si>
  <si>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</si>
  <si>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</si>
  <si>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</si>
  <si>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</si>
  <si>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</si>
  <si>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</si>
  <si>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</si>
  <si>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</si>
  <si>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</si>
  <si>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</si>
  <si>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</si>
  <si>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</si>
  <si>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</si>
  <si>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</si>
  <si>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</si>
  <si>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</si>
  <si>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</si>
  <si>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</si>
  <si>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</si>
  <si>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</si>
  <si>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</si>
  <si>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</si>
  <si>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</si>
  <si>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</si>
  <si>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</si>
  <si>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</si>
  <si>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</si>
  <si>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</si>
  <si>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</si>
  <si>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</si>
  <si>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</si>
  <si>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</si>
  <si>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</si>
  <si>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</si>
  <si>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</si>
  <si>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</si>
  <si>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</si>
  <si>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</si>
  <si>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</si>
  <si>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</si>
  <si>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</si>
  <si>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</si>
  <si>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</si>
  <si>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</si>
  <si>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</si>
  <si>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</si>
  <si>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</si>
  <si>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</si>
  <si>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</si>
  <si>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</si>
  <si>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</si>
  <si>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</si>
  <si>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</si>
  <si>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</si>
  <si>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</si>
  <si>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</si>
  <si>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</si>
  <si>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</si>
  <si>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</si>
  <si>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</si>
  <si>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</si>
  <si>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</si>
  <si>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</si>
  <si>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</si>
  <si>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</si>
  <si>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</si>
  <si>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</si>
  <si>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</si>
  <si>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</si>
  <si>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</si>
  <si>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</si>
  <si>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</si>
  <si>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</si>
  <si>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</si>
  <si>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</si>
  <si>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</si>
  <si>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</si>
  <si>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</si>
  <si>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</si>
  <si>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</si>
  <si>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</si>
  <si>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</si>
  <si>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</si>
  <si>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</si>
  <si>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</si>
  <si>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</si>
  <si>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</si>
  <si>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</si>
  <si>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</si>
  <si>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</si>
  <si>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</si>
  <si>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</si>
  <si>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</si>
  <si>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</si>
  <si>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</si>
  <si>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</si>
  <si>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</si>
  <si>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</si>
  <si>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</si>
  <si>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</si>
  <si>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</si>
  <si>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</si>
  <si>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</si>
  <si>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</si>
  <si>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</si>
  <si>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</si>
  <si>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</si>
  <si>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</si>
  <si>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</si>
  <si>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</si>
  <si>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</si>
  <si>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</si>
  <si>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</si>
  <si>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</si>
  <si>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</si>
  <si>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</si>
  <si>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</si>
  <si>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</si>
  <si>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</si>
  <si>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</si>
  <si>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</si>
  <si>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</si>
  <si>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</si>
  <si>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</si>
  <si>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</si>
  <si>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</si>
  <si>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</si>
  <si>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</si>
  <si>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</si>
  <si>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</si>
  <si>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</si>
  <si>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</si>
  <si>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</si>
  <si>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</si>
  <si>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</si>
  <si>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</si>
  <si>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</si>
  <si>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</si>
  <si>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</si>
  <si>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</si>
  <si>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</si>
  <si>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</si>
  <si>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</si>
  <si>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</si>
  <si>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</si>
  <si>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</si>
  <si>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</si>
  <si>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</si>
  <si>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</si>
  <si>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</si>
  <si>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</si>
  <si>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</si>
  <si>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</si>
  <si>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</si>
  <si>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</si>
  <si>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</si>
  <si>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</si>
  <si>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</si>
  <si>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</si>
  <si>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</si>
  <si>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</si>
  <si>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</si>
  <si>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</si>
  <si>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</si>
  <si>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</si>
  <si>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</si>
  <si>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</si>
  <si>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</si>
  <si>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</si>
  <si>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</si>
  <si>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</si>
  <si>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</si>
  <si>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</si>
  <si>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</si>
  <si>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</si>
  <si>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</si>
  <si>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</si>
  <si>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</si>
  <si>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</si>
  <si>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</si>
  <si>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</si>
  <si>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</si>
  <si>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</si>
  <si>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</si>
  <si>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</si>
  <si>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</si>
  <si>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</si>
  <si>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</si>
  <si>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</si>
  <si>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</si>
  <si>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</si>
  <si>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</si>
  <si>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</si>
  <si>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</si>
  <si>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</si>
  <si>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</si>
  <si>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</si>
  <si>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</si>
  <si>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</si>
  <si>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</si>
  <si>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</si>
  <si>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</si>
  <si>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</si>
  <si>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</si>
  <si>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</si>
  <si>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</si>
  <si>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</si>
  <si>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</si>
  <si>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</si>
  <si>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</si>
  <si>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</si>
  <si>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</si>
  <si>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</si>
  <si>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</si>
  <si>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</si>
  <si>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</si>
  <si>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</si>
  <si>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</si>
  <si>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</si>
  <si>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</si>
  <si>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</si>
  <si>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</si>
  <si>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</si>
  <si>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</si>
  <si>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</si>
  <si>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</si>
  <si>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</si>
  <si>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</si>
  <si>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</si>
  <si>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</si>
  <si>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</si>
  <si>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</si>
  <si>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</si>
  <si>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</si>
  <si>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</si>
  <si>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</si>
  <si>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</si>
  <si>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</si>
  <si>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</si>
  <si>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</si>
  <si>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</si>
  <si>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</si>
  <si>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</si>
  <si>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</si>
  <si>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</si>
  <si>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</si>
  <si>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</si>
  <si>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</si>
  <si>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</si>
  <si>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</si>
  <si>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</si>
  <si>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</si>
  <si>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</si>
  <si>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</si>
  <si>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</si>
  <si>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</si>
  <si>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</si>
  <si>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</si>
  <si>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</si>
  <si>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</si>
  <si>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</si>
  <si>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</si>
  <si>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</si>
  <si>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</si>
  <si>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</si>
  <si>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</si>
  <si>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</si>
  <si>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</si>
  <si>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</si>
  <si>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</si>
  <si>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</si>
  <si>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</si>
  <si>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</si>
  <si>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</si>
  <si>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</si>
  <si>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</si>
  <si>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</si>
  <si>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</si>
  <si>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</si>
  <si>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</si>
  <si>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</si>
  <si>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</si>
  <si>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</si>
  <si>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</si>
  <si>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</si>
  <si>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</si>
  <si>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</si>
  <si>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</si>
  <si>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</si>
  <si>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</si>
  <si>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</si>
  <si>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</si>
  <si>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</si>
  <si>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</si>
  <si>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</si>
  <si>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</si>
  <si>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</si>
  <si>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</si>
  <si>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</si>
  <si>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</si>
  <si>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</si>
  <si>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</si>
  <si>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</si>
  <si>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</si>
  <si>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</si>
  <si>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</si>
  <si>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</si>
  <si>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</si>
  <si>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</si>
  <si>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</si>
  <si>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</si>
  <si>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</si>
  <si>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</si>
  <si>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</si>
  <si>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</si>
  <si>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</si>
  <si>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</si>
  <si>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</si>
  <si>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</si>
  <si>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</si>
  <si>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</si>
  <si>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</si>
  <si>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</si>
  <si>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</si>
  <si>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</si>
  <si>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</si>
  <si>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</si>
  <si>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</si>
  <si>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</si>
  <si>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</si>
  <si>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</si>
  <si>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</si>
  <si>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</si>
  <si>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</si>
  <si>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</si>
  <si>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</si>
  <si>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</si>
  <si>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</si>
  <si>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</si>
  <si>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</si>
  <si>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</si>
  <si>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</si>
  <si>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</si>
  <si>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</si>
  <si>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</si>
  <si>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</si>
  <si>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</si>
  <si>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</si>
  <si>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</si>
  <si>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</si>
  <si>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</si>
  <si>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</si>
  <si>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</si>
  <si>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</si>
  <si>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</si>
  <si>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</si>
  <si>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</si>
  <si>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</si>
  <si>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</si>
  <si>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</si>
  <si>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</si>
  <si>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</si>
  <si>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</si>
  <si>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</si>
  <si>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</si>
  <si>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</si>
  <si>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</si>
  <si>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</si>
  <si>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</si>
  <si>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</si>
  <si>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</si>
  <si>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</si>
  <si>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</si>
  <si>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</si>
  <si>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</si>
  <si>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</si>
  <si>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</si>
  <si>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</si>
  <si>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</si>
  <si>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</si>
  <si>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</si>
  <si>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</si>
  <si>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</si>
  <si>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</si>
  <si>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</si>
  <si>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</si>
  <si>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</si>
  <si>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</si>
  <si>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</si>
  <si>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</si>
  <si>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</si>
  <si>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</si>
  <si>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</si>
  <si>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</si>
  <si>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</si>
  <si>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</si>
  <si>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</si>
  <si>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</si>
  <si>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</si>
  <si>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</si>
  <si>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</si>
  <si>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</si>
  <si>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</si>
  <si>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</si>
  <si>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</si>
  <si>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</si>
  <si>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</si>
  <si>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</si>
  <si>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</si>
  <si>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</si>
  <si>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</si>
  <si>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</si>
  <si>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</si>
  <si>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</si>
  <si>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</si>
  <si>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</si>
  <si>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</si>
  <si>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</si>
  <si>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</si>
  <si>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</si>
  <si>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</si>
  <si>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</si>
  <si>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</si>
  <si>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</si>
  <si>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</si>
  <si>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</si>
  <si>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</si>
  <si>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</si>
  <si>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</si>
  <si>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</si>
  <si>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</si>
  <si>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</si>
  <si>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</si>
  <si>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</si>
  <si>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</si>
  <si>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</si>
  <si>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</si>
  <si>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</si>
  <si>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</si>
  <si>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</si>
  <si>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</si>
  <si>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</si>
  <si>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</si>
  <si>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</si>
  <si>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</si>
  <si>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</si>
  <si>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</si>
  <si>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</si>
  <si>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</si>
  <si>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</si>
  <si>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</si>
  <si>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</si>
  <si>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</si>
  <si>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</si>
  <si>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</si>
  <si>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</si>
  <si>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</si>
  <si>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</si>
  <si>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</si>
  <si>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</si>
  <si>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</si>
  <si>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</si>
  <si>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</si>
  <si>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</si>
  <si>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</si>
  <si>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</si>
  <si>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</si>
  <si>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</si>
  <si>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</si>
  <si>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</si>
  <si>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</si>
  <si>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</si>
  <si>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</si>
  <si>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</si>
  <si>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</si>
  <si>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</si>
  <si>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</si>
  <si>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</si>
  <si>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</si>
  <si>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</si>
  <si>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</si>
  <si>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</si>
  <si>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</si>
  <si>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</si>
  <si>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</si>
  <si>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</si>
  <si>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</si>
  <si>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</si>
  <si>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</si>
  <si>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</si>
  <si>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</si>
  <si>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</si>
  <si>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</si>
  <si>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</si>
  <si>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</si>
  <si>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</si>
  <si>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</si>
  <si>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</si>
  <si>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</si>
  <si>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</si>
  <si>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</si>
  <si>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</si>
  <si>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</si>
  <si>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</si>
  <si>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</si>
  <si>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</si>
  <si>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</si>
  <si>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</si>
  <si>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</si>
  <si>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</si>
  <si>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</si>
  <si>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</si>
  <si>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</si>
  <si>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</si>
  <si>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</si>
  <si>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</si>
  <si>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</si>
  <si>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</si>
  <si>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</si>
  <si>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</si>
  <si>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</si>
  <si>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</si>
  <si>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</si>
  <si>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</si>
  <si>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</si>
  <si>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</si>
  <si>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</si>
  <si>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</si>
  <si>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</si>
  <si>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</si>
  <si>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</si>
  <si>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</si>
  <si>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</si>
  <si>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</si>
  <si>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</si>
  <si>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</si>
  <si>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</si>
  <si>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</si>
  <si>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</si>
  <si>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</si>
  <si>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</si>
  <si>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</si>
  <si>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</si>
  <si>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</si>
  <si>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</si>
  <si>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</si>
  <si>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</si>
  <si>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</si>
  <si>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</si>
  <si>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</si>
  <si>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</si>
  <si>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</si>
  <si>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</si>
  <si>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</si>
  <si>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</si>
  <si>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</si>
  <si>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</si>
  <si>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</si>
  <si>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</si>
  <si>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</si>
  <si>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</si>
  <si>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</si>
  <si>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</si>
  <si>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</si>
  <si>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</si>
  <si>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</si>
  <si>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</si>
  <si>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</si>
  <si>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</si>
  <si>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</si>
  <si>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</si>
  <si>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</si>
  <si>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</si>
  <si>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</si>
  <si>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</si>
  <si>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</si>
  <si>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</si>
  <si>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</si>
  <si>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</si>
  <si>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</si>
  <si>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</si>
  <si>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</si>
  <si>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</si>
  <si>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</si>
  <si>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</si>
  <si>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</si>
  <si>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</si>
  <si>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</si>
  <si>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</si>
  <si>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</si>
  <si>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</si>
  <si>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</si>
  <si>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</si>
  <si>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</si>
  <si>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</si>
  <si>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</si>
  <si>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</si>
  <si>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</si>
  <si>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</si>
  <si>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</si>
  <si>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</si>
  <si>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</si>
  <si>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</si>
  <si>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</si>
  <si>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</si>
  <si>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</si>
  <si>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</si>
  <si>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</si>
  <si>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</si>
  <si>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</si>
  <si>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</si>
  <si>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</si>
  <si>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</si>
  <si>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</si>
  <si>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</si>
  <si>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</si>
  <si>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</si>
  <si>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</si>
  <si>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</si>
  <si>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</si>
  <si>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</si>
  <si>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</si>
  <si>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</si>
  <si>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</si>
  <si>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</si>
  <si>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</si>
  <si>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</si>
  <si>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</si>
  <si>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</si>
  <si>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</si>
  <si>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</si>
  <si>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</si>
  <si>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</si>
  <si>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</si>
  <si>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</si>
  <si>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</si>
  <si>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</si>
  <si>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</si>
  <si>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</si>
  <si>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</si>
  <si>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</si>
  <si>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</si>
  <si>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</si>
  <si>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</si>
  <si>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</si>
  <si>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</si>
  <si>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</si>
  <si>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</si>
  <si>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</si>
  <si>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</si>
  <si>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</si>
  <si>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</si>
  <si>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</si>
  <si>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</si>
  <si>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</si>
  <si>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</si>
  <si>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</si>
  <si>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</si>
  <si>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</si>
  <si>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</si>
  <si>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</si>
  <si>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</si>
  <si>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</si>
  <si>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</si>
  <si>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</si>
  <si>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</si>
  <si>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</si>
  <si>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</si>
  <si>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</si>
  <si>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</si>
  <si>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</si>
  <si>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</si>
  <si>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</si>
  <si>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</si>
  <si>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</si>
  <si>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</si>
  <si>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</si>
  <si>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</si>
  <si>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</si>
  <si>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</si>
  <si>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</si>
  <si>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</si>
  <si>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</si>
  <si>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</si>
  <si>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</si>
  <si>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</si>
  <si>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</si>
  <si>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</si>
  <si>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</si>
  <si>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</si>
  <si>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</si>
  <si>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</si>
  <si>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</si>
  <si>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</si>
  <si>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</si>
  <si>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</si>
  <si>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</si>
  <si>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</si>
  <si>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</si>
  <si>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</si>
  <si>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</si>
  <si>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</si>
  <si>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</si>
  <si>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</si>
  <si>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</si>
  <si>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</si>
  <si>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</si>
  <si>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</si>
  <si>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</si>
  <si>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</si>
  <si>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</si>
  <si>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</si>
  <si>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</si>
  <si>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</si>
  <si>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</si>
  <si>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</si>
  <si>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</si>
  <si>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</si>
  <si>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</si>
  <si>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</si>
  <si>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</si>
  <si>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</si>
  <si>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</si>
  <si>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</si>
  <si>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</si>
  <si>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</si>
  <si>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</si>
  <si>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</si>
  <si>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</si>
  <si>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</si>
  <si>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</si>
  <si>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</si>
  <si>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</si>
  <si>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</si>
  <si>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</si>
  <si>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</si>
  <si>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</si>
  <si>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</si>
  <si>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</si>
  <si>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</si>
  <si>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</si>
  <si>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</si>
  <si>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</si>
  <si>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</si>
  <si>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</si>
  <si>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</si>
  <si>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</si>
  <si>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</si>
  <si>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</si>
  <si>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</si>
  <si>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</si>
  <si>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</si>
  <si>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</si>
  <si>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</si>
  <si>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</si>
  <si>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</si>
  <si>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</si>
  <si>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</si>
  <si>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</si>
  <si>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</si>
  <si>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</si>
  <si>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</si>
  <si>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</si>
  <si>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</si>
  <si>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</si>
  <si>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</si>
  <si>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</si>
  <si>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</si>
  <si>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</si>
  <si>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</si>
  <si>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</si>
  <si>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</si>
  <si>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</si>
  <si>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</si>
  <si>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</si>
  <si>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</si>
  <si>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</si>
  <si>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</si>
  <si>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</si>
  <si>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</si>
  <si>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</si>
  <si>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</si>
  <si>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</si>
  <si>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</si>
  <si>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</si>
  <si>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</si>
  <si>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</si>
  <si>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</si>
  <si>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</si>
  <si>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</si>
  <si>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</si>
  <si>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</si>
  <si>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</si>
  <si>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</si>
  <si>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</si>
  <si>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</si>
  <si>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</si>
  <si>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</si>
  <si>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</si>
  <si>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</si>
  <si>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</si>
  <si>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</si>
  <si>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</si>
  <si>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</si>
  <si>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</si>
  <si>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</si>
  <si>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</si>
  <si>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</si>
  <si>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</si>
  <si>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</si>
  <si>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</si>
  <si>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</si>
  <si>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</si>
  <si>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</si>
  <si>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</si>
  <si>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</si>
  <si>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</si>
  <si>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</si>
  <si>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</si>
  <si>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</si>
  <si>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</si>
  <si>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</si>
  <si>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</si>
  <si>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</si>
  <si>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</si>
  <si>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</si>
  <si>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</si>
  <si>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</si>
  <si>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</si>
  <si>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</si>
  <si>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</si>
  <si>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</si>
  <si>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</si>
  <si>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</si>
  <si>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</si>
  <si>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</si>
  <si>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</si>
  <si>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</si>
  <si>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</si>
  <si>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</si>
  <si>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</si>
  <si>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</si>
  <si>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</si>
  <si>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</si>
  <si>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</si>
  <si>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</si>
  <si>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</si>
  <si>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</si>
  <si>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</si>
  <si>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</si>
  <si>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</si>
  <si>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</si>
  <si>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</si>
  <si>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</si>
  <si>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</si>
  <si>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</si>
  <si>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</si>
  <si>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</si>
  <si>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</si>
  <si>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</si>
  <si>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</si>
  <si>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</si>
  <si>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</si>
  <si>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</si>
  <si>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</si>
  <si>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</si>
  <si>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</si>
  <si>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</si>
  <si>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</si>
  <si>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</si>
  <si>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</si>
  <si>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</si>
  <si>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</si>
  <si>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</si>
  <si>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</si>
  <si>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</si>
  <si>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</si>
  <si>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</si>
  <si>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</si>
  <si>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</si>
  <si>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</si>
  <si>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</si>
  <si>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</si>
  <si>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</si>
  <si>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</si>
  <si>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</si>
  <si>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</si>
  <si>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</si>
  <si>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</si>
  <si>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</si>
  <si>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</si>
  <si>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</si>
  <si>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</si>
  <si>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</si>
  <si>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</si>
  <si>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</si>
  <si>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</si>
  <si>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</si>
  <si>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</si>
  <si>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</si>
  <si>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</si>
  <si>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</si>
  <si>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</si>
  <si>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</si>
  <si>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</si>
  <si>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</si>
  <si>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</si>
  <si>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</si>
  <si>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</si>
  <si>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</si>
  <si>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</si>
  <si>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</si>
  <si>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</si>
  <si>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</si>
  <si>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</si>
  <si>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</si>
  <si>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</si>
  <si>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</si>
  <si>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</si>
  <si>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</si>
  <si>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</si>
  <si>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</si>
  <si>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</si>
  <si>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</si>
  <si>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</si>
  <si>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</si>
  <si>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</si>
  <si>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</si>
  <si>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</si>
  <si>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</si>
  <si>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</si>
  <si>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</si>
  <si>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</si>
  <si>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</si>
  <si>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</si>
  <si>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</si>
  <si>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</si>
  <si>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</si>
  <si>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</si>
  <si>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</si>
  <si>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</si>
  <si>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</si>
  <si>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</si>
  <si>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</si>
  <si>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</si>
  <si>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</si>
  <si>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</si>
  <si>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</si>
  <si>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</si>
  <si>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</si>
  <si>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</si>
  <si>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</si>
  <si>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</si>
  <si>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</si>
  <si>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</si>
  <si>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</si>
  <si>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</si>
  <si>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</si>
  <si>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</si>
  <si>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</si>
  <si>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</si>
  <si>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</si>
  <si>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</si>
  <si>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</si>
  <si>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</si>
  <si>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</si>
  <si>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</si>
  <si>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</si>
  <si>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</si>
  <si>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</si>
  <si>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</si>
  <si>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</si>
  <si>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</si>
  <si>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</si>
  <si>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</si>
  <si>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</si>
  <si>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</si>
  <si>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</si>
  <si>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</si>
  <si>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</si>
  <si>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</si>
  <si>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</si>
  <si>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</si>
  <si>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</si>
  <si>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</si>
  <si>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</si>
  <si>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</si>
  <si>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</si>
  <si>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</si>
  <si>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</si>
  <si>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</si>
  <si>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</si>
  <si>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</si>
  <si>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</si>
  <si>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</si>
  <si>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</si>
  <si>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</si>
  <si>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</si>
  <si>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</si>
  <si>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</si>
  <si>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</si>
  <si>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</si>
  <si>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</si>
  <si>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</si>
  <si>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</si>
  <si>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</si>
  <si>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</si>
  <si>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</si>
  <si>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</si>
  <si>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</si>
  <si>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</si>
  <si>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</si>
  <si>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</si>
  <si>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</si>
  <si>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</si>
  <si>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</si>
  <si>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</si>
  <si>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</si>
  <si>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</si>
  <si>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</si>
  <si>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</si>
  <si>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</si>
  <si>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</si>
  <si>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</si>
  <si>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</si>
  <si>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</si>
  <si>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</si>
  <si>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</si>
  <si>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</si>
  <si>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</si>
  <si>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</si>
  <si>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</si>
  <si>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</si>
  <si>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</si>
  <si>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</si>
  <si>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</si>
  <si>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</si>
  <si>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</si>
  <si>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</si>
  <si>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</si>
  <si>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</si>
  <si>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</si>
  <si>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</si>
  <si>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</si>
  <si>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</si>
  <si>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</si>
  <si>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</si>
  <si>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</si>
  <si>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</si>
  <si>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</si>
  <si>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</si>
  <si>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</si>
  <si>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</si>
  <si>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</si>
  <si>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</si>
  <si>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</si>
  <si>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</si>
  <si>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</si>
  <si>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</si>
  <si>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</si>
  <si>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</si>
  <si>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</si>
  <si>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</si>
  <si>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</si>
  <si>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</si>
  <si>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</si>
  <si>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</si>
  <si>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</si>
  <si>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</si>
  <si>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</si>
  <si>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</si>
  <si>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</si>
  <si>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</si>
  <si>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</si>
  <si>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</si>
  <si>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</si>
  <si>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</si>
  <si>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</si>
  <si>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</si>
  <si>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</si>
  <si>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</si>
  <si>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</si>
  <si>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</si>
  <si>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</si>
  <si>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</si>
  <si>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</si>
  <si>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</si>
  <si>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</si>
  <si>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</si>
  <si>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</si>
  <si>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</si>
  <si>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</si>
  <si>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</si>
  <si>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</si>
  <si>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</si>
  <si>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</si>
  <si>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</si>
  <si>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</si>
  <si>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</si>
  <si>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</si>
  <si>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</si>
  <si>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</si>
  <si>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</si>
  <si>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</si>
  <si>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</si>
  <si>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</si>
  <si>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</si>
  <si>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</si>
  <si>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</si>
  <si>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</si>
  <si>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</si>
  <si>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</si>
  <si>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</si>
  <si>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</si>
  <si>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</si>
  <si>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</si>
  <si>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</si>
  <si>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</si>
  <si>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</si>
  <si>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</si>
  <si>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</si>
  <si>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</si>
  <si>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</si>
  <si>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</si>
  <si>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</si>
  <si>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</si>
  <si>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</si>
  <si>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</si>
  <si>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</si>
  <si>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</si>
  <si>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</si>
  <si>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</si>
  <si>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</si>
  <si>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</si>
  <si>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</si>
  <si>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</si>
  <si>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</si>
  <si>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</si>
  <si>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</si>
  <si>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</si>
  <si>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</si>
  <si>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</si>
  <si>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</si>
  <si>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</si>
  <si>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</si>
  <si>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</si>
  <si>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</si>
  <si>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</si>
  <si>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</si>
  <si>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</si>
  <si>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</si>
  <si>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</si>
  <si>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</si>
  <si>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</si>
  <si>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</si>
  <si>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</si>
  <si>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</si>
  <si>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</si>
  <si>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</si>
  <si>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</si>
  <si>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</si>
  <si>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</si>
  <si>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</si>
  <si>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</si>
  <si>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</si>
  <si>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</si>
  <si>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</si>
  <si>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</si>
  <si>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</si>
  <si>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</si>
  <si>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</si>
  <si>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</si>
  <si>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</si>
  <si>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</si>
  <si>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</si>
  <si>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</si>
  <si>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</si>
  <si>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</si>
  <si>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</si>
  <si>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</si>
  <si>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</si>
  <si>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</si>
  <si>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</si>
  <si>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</si>
  <si>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</si>
  <si>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</si>
  <si>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</si>
  <si>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</si>
  <si>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</si>
  <si>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</si>
  <si>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</si>
  <si>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</si>
  <si>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</si>
  <si>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</si>
  <si>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</si>
  <si>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</si>
  <si>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</si>
  <si>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</si>
  <si>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</si>
  <si>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</si>
  <si>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</si>
  <si>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</si>
  <si>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</si>
  <si>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</si>
  <si>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</si>
  <si>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</si>
  <si>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</si>
  <si>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</si>
  <si>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</si>
  <si>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</si>
  <si>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</si>
  <si>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</si>
  <si>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</si>
  <si>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</si>
  <si>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</si>
  <si>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</si>
  <si>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</si>
  <si>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</si>
  <si>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</si>
  <si>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</si>
  <si>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</si>
  <si>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</si>
  <si>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</si>
  <si>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</si>
  <si>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</si>
  <si>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</si>
  <si>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</si>
  <si>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</si>
  <si>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</si>
  <si>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</si>
  <si>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</si>
  <si>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</si>
  <si>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</si>
  <si>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</si>
  <si>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</si>
  <si>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</si>
  <si>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</si>
  <si>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</si>
  <si>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</si>
  <si>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</si>
  <si>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</si>
  <si>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</si>
  <si>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</si>
  <si>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</si>
  <si>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</si>
  <si>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</si>
  <si>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</si>
  <si>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</si>
  <si>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</si>
  <si>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</si>
  <si>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</si>
  <si>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</si>
  <si>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</si>
  <si>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</si>
  <si>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</si>
  <si>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</si>
  <si>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</si>
  <si>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</si>
  <si>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</si>
  <si>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</si>
  <si>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</si>
  <si>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</si>
  <si>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</si>
  <si>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</si>
  <si>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</si>
  <si>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</si>
  <si>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</si>
  <si>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</si>
  <si>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</si>
  <si>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</si>
  <si>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</si>
  <si>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</si>
  <si>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</si>
  <si>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</si>
  <si>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</si>
  <si>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</si>
  <si>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</si>
  <si>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</si>
  <si>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</si>
  <si>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</si>
  <si>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</si>
  <si>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</si>
  <si>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</si>
  <si>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</si>
  <si>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</si>
  <si>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</si>
  <si>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</si>
  <si>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</si>
  <si>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</si>
  <si>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</si>
  <si>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</si>
  <si>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</si>
  <si>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</si>
  <si>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</si>
  <si>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</si>
  <si>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</si>
  <si>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</si>
  <si>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</si>
  <si>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</si>
  <si>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</si>
  <si>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</si>
  <si>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</si>
  <si>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</si>
  <si>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</si>
  <si>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</si>
  <si>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</si>
  <si>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</si>
  <si>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</si>
  <si>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</si>
  <si>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</si>
  <si>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</si>
  <si>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</si>
  <si>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</si>
  <si>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</si>
  <si>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</si>
  <si>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</si>
  <si>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</si>
  <si>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</si>
  <si>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</si>
  <si>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</si>
  <si>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</si>
  <si>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</si>
  <si>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</si>
  <si>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</si>
  <si>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</si>
  <si>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</si>
  <si>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</si>
  <si>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</si>
  <si>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</si>
  <si>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</si>
  <si>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</si>
  <si>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</si>
  <si>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</si>
  <si>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</si>
  <si>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</si>
  <si>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</si>
  <si>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</si>
  <si>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</si>
  <si>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</si>
  <si>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</si>
  <si>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</si>
  <si>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</si>
  <si>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</si>
  <si>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</si>
  <si>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</si>
  <si>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</si>
  <si>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</si>
  <si>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</si>
  <si>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</si>
  <si>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</si>
  <si>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</si>
  <si>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</si>
  <si>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</si>
  <si>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</si>
  <si>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</si>
  <si>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</si>
  <si>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</si>
  <si>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</si>
  <si>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</si>
  <si>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</si>
  <si>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</si>
  <si>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</si>
  <si>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</si>
  <si>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</si>
  <si>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</si>
  <si>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</si>
  <si>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</si>
  <si>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</si>
  <si>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</si>
  <si>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</si>
  <si>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</si>
  <si>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</si>
  <si>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</si>
  <si>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</si>
  <si>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</si>
  <si>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</si>
  <si>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</si>
  <si>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</si>
  <si>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</si>
  <si>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</si>
  <si>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</si>
  <si>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</si>
  <si>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</si>
  <si>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</si>
  <si>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</si>
  <si>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</si>
  <si>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</si>
  <si>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</si>
  <si>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</si>
  <si>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</si>
  <si>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</si>
  <si>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</si>
  <si>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</si>
  <si>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</si>
  <si>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</si>
  <si>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</si>
  <si>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</si>
  <si>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</si>
  <si>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</si>
  <si>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</si>
  <si>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</si>
  <si>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</si>
  <si>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</si>
  <si>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</si>
  <si>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</si>
  <si>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</si>
  <si>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</si>
  <si>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</si>
  <si>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</si>
  <si>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</si>
  <si>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</si>
  <si>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</si>
  <si>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</si>
  <si>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</si>
  <si>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</si>
  <si>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</si>
  <si>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</si>
  <si>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</si>
  <si>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</si>
  <si>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</si>
  <si>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</si>
  <si>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</si>
  <si>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</si>
  <si>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</si>
  <si>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</si>
  <si>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</si>
  <si>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</si>
  <si>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</si>
  <si>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</si>
  <si>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</si>
  <si>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</si>
  <si>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</si>
  <si>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</si>
  <si>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</si>
  <si>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</si>
  <si>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</si>
  <si>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</si>
  <si>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</si>
  <si>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</si>
  <si>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</si>
  <si>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</si>
  <si>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</si>
  <si>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</si>
  <si>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</si>
  <si>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</si>
  <si>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</si>
  <si>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</si>
  <si>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</si>
  <si>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</si>
  <si>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</si>
  <si>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</si>
  <si>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</si>
  <si>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</si>
  <si>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</si>
  <si>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</si>
  <si>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</si>
  <si>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</si>
  <si>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</si>
  <si>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</si>
  <si>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</si>
  <si>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</si>
  <si>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</si>
  <si>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</si>
  <si>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</si>
  <si>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</si>
  <si>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</si>
  <si>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</si>
  <si>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</si>
  <si>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</si>
  <si>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</si>
  <si>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</si>
  <si>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</si>
  <si>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</si>
  <si>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</si>
  <si>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</si>
  <si>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</si>
  <si>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</si>
  <si>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</si>
  <si>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</si>
  <si>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</si>
  <si>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</si>
  <si>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</si>
  <si>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</si>
  <si>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</si>
  <si>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</si>
  <si>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</si>
  <si>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</si>
  <si>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</si>
  <si>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</si>
  <si>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</si>
  <si>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</si>
  <si>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</si>
  <si>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</si>
  <si>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</si>
  <si>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</si>
  <si>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</si>
  <si>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</si>
  <si>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</si>
  <si>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</si>
  <si>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</si>
  <si>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</si>
  <si>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</si>
  <si>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</si>
  <si>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</si>
  <si>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</si>
  <si>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</si>
  <si>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</si>
  <si>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</si>
  <si>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</si>
  <si>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</si>
  <si>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</si>
  <si>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</si>
  <si>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</si>
  <si>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</si>
  <si>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</si>
  <si>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</si>
  <si>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</si>
  <si>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</si>
  <si>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</si>
  <si>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</si>
  <si>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</si>
  <si>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</si>
  <si>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</si>
  <si>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</si>
  <si>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</si>
  <si>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</si>
  <si>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</si>
  <si>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</si>
  <si>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</si>
  <si>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</si>
  <si>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</si>
  <si>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</si>
  <si>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</si>
  <si>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</si>
  <si>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</si>
  <si>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</si>
  <si>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</si>
  <si>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</si>
  <si>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</si>
  <si>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</si>
  <si>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</si>
  <si>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</si>
  <si>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</si>
  <si>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</si>
  <si>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</si>
  <si>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</si>
  <si>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</si>
  <si>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</si>
  <si>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</si>
  <si>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</si>
  <si>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</si>
  <si>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</si>
  <si>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</si>
  <si>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</si>
  <si>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</si>
  <si>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</si>
  <si>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</si>
  <si>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</si>
  <si>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</si>
  <si>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</si>
  <si>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</si>
  <si>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</si>
  <si>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</si>
  <si>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</si>
  <si>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</si>
  <si>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</si>
  <si>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</si>
  <si>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</si>
  <si>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</si>
  <si>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</si>
  <si>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</si>
  <si>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</si>
  <si>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</si>
  <si>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</si>
  <si>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</si>
  <si>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</si>
  <si>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</si>
  <si>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</si>
  <si>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</si>
  <si>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</si>
  <si>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</si>
  <si>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</si>
  <si>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</si>
  <si>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</si>
  <si>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</si>
  <si>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</si>
  <si>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</si>
  <si>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</si>
  <si>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</si>
  <si>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</si>
  <si>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</si>
  <si>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</si>
  <si>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</si>
  <si>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</si>
  <si>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</si>
  <si>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</si>
  <si>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</si>
  <si>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</si>
  <si>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</si>
  <si>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</si>
  <si>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</si>
  <si>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</si>
  <si>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</si>
  <si>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</si>
  <si>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</si>
  <si>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</si>
  <si>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</si>
  <si>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</si>
  <si>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</si>
  <si>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</si>
  <si>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</si>
  <si>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</si>
  <si>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</si>
  <si>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</si>
  <si>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</si>
  <si>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</si>
  <si>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</si>
  <si>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</si>
  <si>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</si>
  <si>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</si>
  <si>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</si>
  <si>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</si>
  <si>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</si>
  <si>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</si>
  <si>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</si>
  <si>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</si>
  <si>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</si>
  <si>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</si>
  <si>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</si>
  <si>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</si>
  <si>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</si>
  <si>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</si>
  <si>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</si>
  <si>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</si>
  <si>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</si>
  <si>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</si>
  <si>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</si>
  <si>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</si>
  <si>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</si>
  <si>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</si>
  <si>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</si>
  <si>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</si>
  <si>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</si>
  <si>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</si>
  <si>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</si>
  <si>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</si>
  <si>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</si>
  <si>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</si>
  <si>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</si>
  <si>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</si>
  <si>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</si>
  <si>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</si>
  <si>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</si>
  <si>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</si>
  <si>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</si>
  <si>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</si>
  <si>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</si>
  <si>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</si>
  <si>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</si>
  <si>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</si>
  <si>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</si>
  <si>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</si>
  <si>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</si>
  <si>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</si>
  <si>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</si>
  <si>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</si>
  <si>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</si>
  <si>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</si>
  <si>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</si>
  <si>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</si>
  <si>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</si>
  <si>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</si>
  <si>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</si>
  <si>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</si>
  <si>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</si>
  <si>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</si>
  <si>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</si>
  <si>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</si>
  <si>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</si>
  <si>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</si>
  <si>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</si>
  <si>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</si>
  <si>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</si>
  <si>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</si>
  <si>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</si>
  <si>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</si>
  <si>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</si>
  <si>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</si>
  <si>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</si>
  <si>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</si>
  <si>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</si>
  <si>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</si>
  <si>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</si>
  <si>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</si>
  <si>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</si>
  <si>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</si>
  <si>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</si>
  <si>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</si>
  <si>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</si>
  <si>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</si>
  <si>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</si>
  <si>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</si>
  <si>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</si>
  <si>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</si>
  <si>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</si>
  <si>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</si>
  <si>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</si>
  <si>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</si>
  <si>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</si>
  <si>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</si>
  <si>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</si>
  <si>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</si>
  <si>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</si>
  <si>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</si>
  <si>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</si>
  <si>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</si>
  <si>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</si>
  <si>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</si>
  <si>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</si>
  <si>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</si>
  <si>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</si>
  <si>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</si>
  <si>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</si>
  <si>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</si>
  <si>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</si>
  <si>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</si>
  <si>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</si>
  <si>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</si>
  <si>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</si>
  <si>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</si>
  <si>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</si>
  <si>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</si>
  <si>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</si>
  <si>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</si>
  <si>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</si>
  <si>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</si>
  <si>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</si>
  <si>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</si>
  <si>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</si>
  <si>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</si>
  <si>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</si>
  <si>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</si>
  <si>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</si>
  <si>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</si>
  <si>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</si>
  <si>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</si>
  <si>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</si>
  <si>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</si>
  <si>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</si>
  <si>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</si>
  <si>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</si>
  <si>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</si>
  <si>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</si>
  <si>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</si>
  <si>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</si>
  <si>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</si>
  <si>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</si>
  <si>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</si>
  <si>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</si>
  <si>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</si>
  <si>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</si>
  <si>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</si>
  <si>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</si>
  <si>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</si>
  <si>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</si>
  <si>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</si>
  <si>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</si>
  <si>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</si>
  <si>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</si>
  <si>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</si>
  <si>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</si>
  <si>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</si>
  <si>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</si>
  <si>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</si>
  <si>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</si>
  <si>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</si>
  <si>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</si>
  <si>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</si>
  <si>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</si>
  <si>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</si>
  <si>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</si>
  <si>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</si>
  <si>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</si>
  <si>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</si>
  <si>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</si>
  <si>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</si>
  <si>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</si>
  <si>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</si>
  <si>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</si>
  <si>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</si>
  <si>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</si>
  <si>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</si>
  <si>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</si>
  <si>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</si>
  <si>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</si>
  <si>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</si>
  <si>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</si>
  <si>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</si>
  <si>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</si>
  <si>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</si>
  <si>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</si>
  <si>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</si>
  <si>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</si>
  <si>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</si>
  <si>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</si>
  <si>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</si>
  <si>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</si>
  <si>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</si>
  <si>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</si>
  <si>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</si>
  <si>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</si>
  <si>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</si>
  <si>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</si>
  <si>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</si>
  <si>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</si>
  <si>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</si>
  <si>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</si>
  <si>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</si>
  <si>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</si>
  <si>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</si>
  <si>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</si>
  <si>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</si>
  <si>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</si>
  <si>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</si>
  <si>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</si>
  <si>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</si>
  <si>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</si>
  <si>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</si>
  <si>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</si>
  <si>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</si>
  <si>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</si>
  <si>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</si>
  <si>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</si>
  <si>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</si>
  <si>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</si>
  <si>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</si>
  <si>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</si>
  <si>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</si>
  <si>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</si>
  <si>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</si>
  <si>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</si>
  <si>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</si>
  <si>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</si>
  <si>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</si>
  <si>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</si>
  <si>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</si>
  <si>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</si>
  <si>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</si>
  <si>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</si>
  <si>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</si>
  <si>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</si>
  <si>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</si>
  <si>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</si>
  <si>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</si>
  <si>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</si>
  <si>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</si>
  <si>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</si>
  <si>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</si>
  <si>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</si>
  <si>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</si>
  <si>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</si>
  <si>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</si>
  <si>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</si>
  <si>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</si>
  <si>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</si>
  <si>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</si>
  <si>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</si>
  <si>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</si>
  <si>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</si>
  <si>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</si>
  <si>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</si>
  <si>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</si>
  <si>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</si>
  <si>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</si>
  <si>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</si>
  <si>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</si>
  <si>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</si>
  <si>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</si>
  <si>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</si>
  <si>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</si>
  <si>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</si>
  <si>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</si>
  <si>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</si>
  <si>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</si>
  <si>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</si>
  <si>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</si>
  <si>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</si>
  <si>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</si>
  <si>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</si>
  <si>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</si>
  <si>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</si>
  <si>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</si>
  <si>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</si>
  <si>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</si>
  <si>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</si>
  <si>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</si>
  <si>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</si>
  <si>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</si>
  <si>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</si>
  <si>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</si>
  <si>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</si>
  <si>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</si>
  <si>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</si>
  <si>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</si>
  <si>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</si>
  <si>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</si>
  <si>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</si>
  <si>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</si>
  <si>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</si>
  <si>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</si>
  <si>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</si>
  <si>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</si>
  <si>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</si>
  <si>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</si>
  <si>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</si>
  <si>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</si>
  <si>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</si>
  <si>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</si>
  <si>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</si>
  <si>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</si>
  <si>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</si>
  <si>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</si>
  <si>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</si>
  <si>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</si>
  <si>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</si>
  <si>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</si>
  <si>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</si>
  <si>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</si>
  <si>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</si>
  <si>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</si>
  <si>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</si>
  <si>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</si>
  <si>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</si>
  <si>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</si>
  <si>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</si>
  <si>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</si>
  <si>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</si>
  <si>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</si>
  <si>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</si>
  <si>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</si>
  <si>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</si>
  <si>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</si>
  <si>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</si>
  <si>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</si>
  <si>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</si>
  <si>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</si>
  <si>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</si>
  <si>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</si>
  <si>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</si>
  <si>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</si>
  <si>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</si>
  <si>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</si>
  <si>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</si>
  <si>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</si>
  <si>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</si>
  <si>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</si>
  <si>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</si>
  <si>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</si>
  <si>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</si>
  <si>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</si>
  <si>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</si>
  <si>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</si>
  <si>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</si>
  <si>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</si>
  <si>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</si>
  <si>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</si>
  <si>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</si>
  <si>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</si>
  <si>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</si>
  <si>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</si>
  <si>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</si>
  <si>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</si>
  <si>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</si>
  <si>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</si>
  <si>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</si>
  <si>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</si>
  <si>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</si>
  <si>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</si>
  <si>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</si>
  <si>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</si>
  <si>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</si>
  <si>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</si>
  <si>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</si>
  <si>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</si>
  <si>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</si>
  <si>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</si>
  <si>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</si>
  <si>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</si>
  <si>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</si>
  <si>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</si>
  <si>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</si>
  <si>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</si>
  <si>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</si>
  <si>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</si>
  <si>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</si>
  <si>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</si>
  <si>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</si>
  <si>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</si>
  <si>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</si>
  <si>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</si>
  <si>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</si>
  <si>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</si>
  <si>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</si>
  <si>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</si>
  <si>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</si>
  <si>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</si>
  <si>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</si>
  <si>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</si>
  <si>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</si>
  <si>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</si>
  <si>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</si>
  <si>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</si>
  <si>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</si>
  <si>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</si>
  <si>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</si>
  <si>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</si>
  <si>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</si>
  <si>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</si>
  <si>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</si>
  <si>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</si>
  <si>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</si>
  <si>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</si>
  <si>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</si>
  <si>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</si>
  <si>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</si>
  <si>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</si>
  <si>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</si>
  <si>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</si>
  <si>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</si>
  <si>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</si>
  <si>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</si>
  <si>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</si>
  <si>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</si>
  <si>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</si>
  <si>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</si>
  <si>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</si>
  <si>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</si>
  <si>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</si>
  <si>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</si>
  <si>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</si>
  <si>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</si>
  <si>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</si>
  <si>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</si>
  <si>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</si>
  <si>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</si>
  <si>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</si>
  <si>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</si>
  <si>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</si>
  <si>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</si>
  <si>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</si>
  <si>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</si>
  <si>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</si>
  <si>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</si>
  <si>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</si>
  <si>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</si>
  <si>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</si>
  <si>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</si>
  <si>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</si>
  <si>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</si>
  <si>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</si>
  <si>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</si>
  <si>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</si>
  <si>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</si>
  <si>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</si>
  <si>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</si>
  <si>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</si>
  <si>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</si>
  <si>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</si>
  <si>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</si>
  <si>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</si>
  <si>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</si>
  <si>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</si>
  <si>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</si>
  <si>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</si>
  <si>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</si>
  <si>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</si>
  <si>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</si>
  <si>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</si>
  <si>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</si>
  <si>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</si>
  <si>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</si>
  <si>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</si>
  <si>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</si>
  <si>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</si>
  <si>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</si>
  <si>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</si>
  <si>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</si>
  <si>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</si>
  <si>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</si>
  <si>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</si>
  <si>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</si>
  <si>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</si>
  <si>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</si>
  <si>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</si>
  <si>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</si>
  <si>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</si>
  <si>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</si>
  <si>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</si>
  <si>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</si>
  <si>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</si>
  <si>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</si>
  <si>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</si>
  <si>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</si>
  <si>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</si>
  <si>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</si>
  <si>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</si>
  <si>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</si>
  <si>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</si>
  <si>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</si>
  <si>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</si>
  <si>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</si>
  <si>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</si>
  <si>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</si>
  <si>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</si>
  <si>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</si>
  <si>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</si>
  <si>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</si>
  <si>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</si>
  <si>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</si>
  <si>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</si>
  <si>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</si>
  <si>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</si>
  <si>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</si>
  <si>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</si>
  <si>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</si>
  <si>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</si>
  <si>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</si>
  <si>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</si>
  <si>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</si>
  <si>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</si>
  <si>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</si>
  <si>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</si>
  <si>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</si>
  <si>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</si>
  <si>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</si>
  <si>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</si>
  <si>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</si>
  <si>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</si>
  <si>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</si>
  <si>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</si>
  <si>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</si>
  <si>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</si>
  <si>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</si>
  <si>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</si>
  <si>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</si>
  <si>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</si>
  <si>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</si>
  <si>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</si>
  <si>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</si>
  <si>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</si>
  <si>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</si>
  <si>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</si>
  <si>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</si>
  <si>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</si>
  <si>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</si>
  <si>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</si>
  <si>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</si>
  <si>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</si>
  <si>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</si>
  <si>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</si>
  <si>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</si>
  <si>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</si>
  <si>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</si>
  <si>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</si>
  <si>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</si>
  <si>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</si>
  <si>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</si>
  <si>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</si>
  <si>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</si>
  <si>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</si>
  <si>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</si>
  <si>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</si>
  <si>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</si>
  <si>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</si>
  <si>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</si>
  <si>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</si>
  <si>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</si>
  <si>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</si>
  <si>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</si>
  <si>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</si>
  <si>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</si>
  <si>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</si>
  <si>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</si>
  <si>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</si>
  <si>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</si>
  <si>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</si>
  <si>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</si>
  <si>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</si>
  <si>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</si>
  <si>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</si>
  <si>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</si>
  <si>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</si>
  <si>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</si>
  <si>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</si>
  <si>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</si>
  <si>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</si>
  <si>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</si>
  <si>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</si>
  <si>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</si>
  <si>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</si>
  <si>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</si>
  <si>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</si>
  <si>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</si>
  <si>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</si>
  <si>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</si>
  <si>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</si>
  <si>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</si>
  <si>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</si>
  <si>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</si>
  <si>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</si>
  <si>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</si>
  <si>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</si>
  <si>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</si>
  <si>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</si>
  <si>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</si>
  <si>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</si>
  <si>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</si>
  <si>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</si>
  <si>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</si>
  <si>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</si>
  <si>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</si>
  <si>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</si>
  <si>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</si>
  <si>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</si>
  <si>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</si>
  <si>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</si>
  <si>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</si>
  <si>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</si>
  <si>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</si>
  <si>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</si>
  <si>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</si>
  <si>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</si>
  <si>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</si>
  <si>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</si>
  <si>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</si>
  <si>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</si>
  <si>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</si>
  <si>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</si>
  <si>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</si>
  <si>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</si>
  <si>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</si>
  <si>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</si>
  <si>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</si>
  <si>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</si>
  <si>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</si>
  <si>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</si>
  <si>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</si>
  <si>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</si>
  <si>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</si>
  <si>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</si>
  <si>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</si>
  <si>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</si>
  <si>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</si>
  <si>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</si>
  <si>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</si>
  <si>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</si>
  <si>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</si>
  <si>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</si>
  <si>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</si>
  <si>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</si>
  <si>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</si>
  <si>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</si>
  <si>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</si>
  <si>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</si>
  <si>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</si>
  <si>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</si>
  <si>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</si>
  <si>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</si>
  <si>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</si>
  <si>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</si>
  <si>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</si>
  <si>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</si>
  <si>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</si>
  <si>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</si>
  <si>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</si>
  <si>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</si>
  <si>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</si>
  <si>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</si>
  <si>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</si>
  <si>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</si>
  <si>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</si>
  <si>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</si>
  <si>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</si>
  <si>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</si>
  <si>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</si>
  <si>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</si>
  <si>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</si>
  <si>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</si>
  <si>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</si>
  <si>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</si>
  <si>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</si>
  <si>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</si>
  <si>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</si>
  <si>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</si>
  <si>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</si>
  <si>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</si>
  <si>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</si>
  <si>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</si>
  <si>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</si>
  <si>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</si>
  <si>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</si>
  <si>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</si>
  <si>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</si>
  <si>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</si>
  <si>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</si>
  <si>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</si>
  <si>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</si>
  <si>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</si>
  <si>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</si>
  <si>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</si>
  <si>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</si>
  <si>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</si>
  <si>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</si>
  <si>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</si>
  <si>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</si>
  <si>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</si>
  <si>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</si>
  <si>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</si>
  <si>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</si>
  <si>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</si>
  <si>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</si>
  <si>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</si>
  <si>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</si>
  <si>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</si>
  <si>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</si>
  <si>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</si>
  <si>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</si>
  <si>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</si>
  <si>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</si>
  <si>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</si>
  <si>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</si>
  <si>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</si>
  <si>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</si>
  <si>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</si>
  <si>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</si>
  <si>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</si>
  <si>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</si>
  <si>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</si>
  <si>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</si>
  <si>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</si>
  <si>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</si>
  <si>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</si>
  <si>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</si>
  <si>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</si>
  <si>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</si>
  <si>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</si>
  <si>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</si>
  <si>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</si>
  <si>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</si>
  <si>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</si>
  <si>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</si>
  <si>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</si>
  <si>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</si>
  <si>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</si>
  <si>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</si>
  <si>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</si>
  <si>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</si>
  <si>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</si>
  <si>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</si>
  <si>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</si>
  <si>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</si>
  <si>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</si>
  <si>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</si>
  <si>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</si>
  <si>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</si>
  <si>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</si>
  <si>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</si>
  <si>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</si>
  <si>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</si>
  <si>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</si>
  <si>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</si>
  <si>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</si>
  <si>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</si>
  <si>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</si>
  <si>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</si>
  <si>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</si>
  <si>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</si>
  <si>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</si>
  <si>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</si>
  <si>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</si>
  <si>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</si>
  <si>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</si>
  <si>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</si>
  <si>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</si>
  <si>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</si>
  <si>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</si>
  <si>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</si>
  <si>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</si>
  <si>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</si>
  <si>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</si>
  <si>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</si>
  <si>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</si>
  <si>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</si>
  <si>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</si>
  <si>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</si>
  <si>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</si>
  <si>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</si>
  <si>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</si>
  <si>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</si>
  <si>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</si>
  <si>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</si>
  <si>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</si>
  <si>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</si>
  <si>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</si>
  <si>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</si>
  <si>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</si>
  <si>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</si>
  <si>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</si>
  <si>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</si>
  <si>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</si>
  <si>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</si>
  <si>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</si>
  <si>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</si>
  <si>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</si>
  <si>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</si>
  <si>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</si>
  <si>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</si>
  <si>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</si>
  <si>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</si>
  <si>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</si>
  <si>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</si>
  <si>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</si>
  <si>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</si>
  <si>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</si>
  <si>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</si>
  <si>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</si>
  <si>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</si>
  <si>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</si>
  <si>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</si>
  <si>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</si>
  <si>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</si>
  <si>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</si>
  <si>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</si>
  <si>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</si>
  <si>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</si>
  <si>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</si>
  <si>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</si>
  <si>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</si>
  <si>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</si>
  <si>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</si>
  <si>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</si>
  <si>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</si>
  <si>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</si>
  <si>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</si>
  <si>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</si>
  <si>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</si>
  <si>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</si>
  <si>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</si>
  <si>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</si>
  <si>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</si>
  <si>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</si>
  <si>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</si>
  <si>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</si>
  <si>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</si>
  <si>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</si>
  <si>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</si>
  <si>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</si>
  <si>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</si>
  <si>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</si>
  <si>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</si>
  <si>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</si>
  <si>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</si>
  <si>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</si>
  <si>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</si>
  <si>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</si>
  <si>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</si>
  <si>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</si>
  <si>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</si>
  <si>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</si>
  <si>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</si>
  <si>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</si>
  <si>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</si>
  <si>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</si>
  <si>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</si>
  <si>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</si>
  <si>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</si>
  <si>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</si>
  <si>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</si>
  <si>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</si>
  <si>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</si>
  <si>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</si>
  <si>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</si>
  <si>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</si>
  <si>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</si>
  <si>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</si>
  <si>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</si>
  <si>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</si>
  <si>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</si>
  <si>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</si>
  <si>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</si>
  <si>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</si>
  <si>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</si>
  <si>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</si>
  <si>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</si>
  <si>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</si>
  <si>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</si>
  <si>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</si>
  <si>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</si>
  <si>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</si>
  <si>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</si>
  <si>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</si>
  <si>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</si>
  <si>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</si>
  <si>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</si>
  <si>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</si>
  <si>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</si>
  <si>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</si>
  <si>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</si>
  <si>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</si>
  <si>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</si>
  <si>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</si>
  <si>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</si>
  <si>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</si>
  <si>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</si>
  <si>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</si>
  <si>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</si>
  <si>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</si>
  <si>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</si>
  <si>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</si>
  <si>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</si>
  <si>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</si>
  <si>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</si>
  <si>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</si>
  <si>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</si>
  <si>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</si>
  <si>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</si>
  <si>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</si>
  <si>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</si>
  <si>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</si>
  <si>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</si>
  <si>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</si>
  <si>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</si>
  <si>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</si>
  <si>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</si>
  <si>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</si>
  <si>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</si>
  <si>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</si>
  <si>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</si>
  <si>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</si>
  <si>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</si>
  <si>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</si>
  <si>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</si>
  <si>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</si>
  <si>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</si>
  <si>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</si>
  <si>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</si>
  <si>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</si>
  <si>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</si>
  <si>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</si>
  <si>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</si>
  <si>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</si>
  <si>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</si>
  <si>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</si>
  <si>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</si>
  <si>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</si>
  <si>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</si>
  <si>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</si>
  <si>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</si>
  <si>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</si>
  <si>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</si>
  <si>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</si>
  <si>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</si>
  <si>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</si>
  <si>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</si>
  <si>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</si>
  <si>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</si>
  <si>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</si>
  <si>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</si>
  <si>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</si>
  <si>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</si>
  <si>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</si>
  <si>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</si>
  <si>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</si>
  <si>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</si>
  <si>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</si>
  <si>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</si>
  <si>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</si>
  <si>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</si>
  <si>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</si>
  <si>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</si>
  <si>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</si>
  <si>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</si>
  <si>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</si>
  <si>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</si>
  <si>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</si>
  <si>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</si>
  <si>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</si>
  <si>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</si>
  <si>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</si>
  <si>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</si>
  <si>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</si>
  <si>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</si>
  <si>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</si>
  <si>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</si>
  <si>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</si>
  <si>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</si>
  <si>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</si>
  <si>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</si>
  <si>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</si>
  <si>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</si>
  <si>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</si>
  <si>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</si>
  <si>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</si>
  <si>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</si>
  <si>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</si>
  <si>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</si>
  <si>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</si>
  <si>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</si>
  <si>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</si>
  <si>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</si>
  <si>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</si>
  <si>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</si>
  <si>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</si>
  <si>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</si>
  <si>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</si>
  <si>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</si>
  <si>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</si>
  <si>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</si>
  <si>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</si>
  <si>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</si>
  <si>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</si>
  <si>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</si>
  <si>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</si>
  <si>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</si>
  <si>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</si>
  <si>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</si>
  <si>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</si>
  <si>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</si>
  <si>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</si>
  <si>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</si>
  <si>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</si>
  <si>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</si>
  <si>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</si>
  <si>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</si>
  <si>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</si>
  <si>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</si>
  <si>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</si>
  <si>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</si>
  <si>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</si>
  <si>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</si>
  <si>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</si>
  <si>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</si>
  <si>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</si>
  <si>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</si>
  <si>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</si>
  <si>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</si>
  <si>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</si>
  <si>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</si>
  <si>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</si>
  <si>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</si>
  <si>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</si>
  <si>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</si>
  <si>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</si>
  <si>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</si>
  <si>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</si>
  <si>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</si>
  <si>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</si>
  <si>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</si>
  <si>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</si>
  <si>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</si>
  <si>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</si>
  <si>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</si>
  <si>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</si>
  <si>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</si>
  <si>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</si>
  <si>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</si>
  <si>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</si>
  <si>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</si>
  <si>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</si>
  <si>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</si>
  <si>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</si>
  <si>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</si>
  <si>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</si>
  <si>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</si>
  <si>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</si>
  <si>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</si>
  <si>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</si>
  <si>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</si>
  <si>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</si>
  <si>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</si>
  <si>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</si>
  <si>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</si>
  <si>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</si>
  <si>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</si>
  <si>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</si>
  <si>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</si>
  <si>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</si>
  <si>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</si>
  <si>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</si>
  <si>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</si>
  <si>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</si>
  <si>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</si>
  <si>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</si>
  <si>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</si>
  <si>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</si>
  <si>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</si>
  <si>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</si>
  <si>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</si>
  <si>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</si>
  <si>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</si>
  <si>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</si>
  <si>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</si>
  <si>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</si>
  <si>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</si>
  <si>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</si>
  <si>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</si>
  <si>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</si>
  <si>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</si>
  <si>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</si>
  <si>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</si>
  <si>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</si>
  <si>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</si>
  <si>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</si>
  <si>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</si>
  <si>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</si>
  <si>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</si>
  <si>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</si>
  <si>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</si>
  <si>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</si>
  <si>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</si>
  <si>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</si>
  <si>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</si>
  <si>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</si>
  <si>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</si>
  <si>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</si>
  <si>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</si>
  <si>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</si>
  <si>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</si>
  <si>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</si>
  <si>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</si>
  <si>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</si>
  <si>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</si>
  <si>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</si>
  <si>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</si>
  <si>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</si>
  <si>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</si>
  <si>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</si>
  <si>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</si>
  <si>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</si>
  <si>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</si>
  <si>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</si>
  <si>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</si>
  <si>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</si>
  <si>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</si>
  <si>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</si>
  <si>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</si>
  <si>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</si>
  <si>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</si>
  <si>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</si>
  <si>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</si>
  <si>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</si>
  <si>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</si>
  <si>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</si>
  <si>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</si>
  <si>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</si>
  <si>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</si>
  <si>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</si>
  <si>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</si>
  <si>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</si>
  <si>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</si>
  <si>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</si>
  <si>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</si>
  <si>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</si>
  <si>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</si>
  <si>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</si>
  <si>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</si>
  <si>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</si>
  <si>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</si>
  <si>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</si>
  <si>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</si>
  <si>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</si>
  <si>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</si>
  <si>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</si>
  <si>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</si>
  <si>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</si>
  <si>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</si>
  <si>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</si>
  <si>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</si>
  <si>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</si>
  <si>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</si>
  <si>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</si>
  <si>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</si>
  <si>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</si>
  <si>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</si>
  <si>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</si>
  <si>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</si>
  <si>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</si>
  <si>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</si>
  <si>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</si>
  <si>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</si>
  <si>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</si>
  <si>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</si>
  <si>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</si>
  <si>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</si>
  <si>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</si>
  <si>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</si>
  <si>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</si>
  <si>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</si>
  <si>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</si>
  <si>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</si>
  <si>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</si>
  <si>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</si>
  <si>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</si>
  <si>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</si>
  <si>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</si>
  <si>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</si>
  <si>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</si>
  <si>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</si>
  <si>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</si>
  <si>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</si>
  <si>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</si>
  <si>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</si>
  <si>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</si>
  <si>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</si>
  <si>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</si>
  <si>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</si>
  <si>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</si>
  <si>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</si>
  <si>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</si>
  <si>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</si>
  <si>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</si>
  <si>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</si>
  <si>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</si>
  <si>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</si>
  <si>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</si>
  <si>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</si>
  <si>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</si>
  <si>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</si>
  <si>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</si>
  <si>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</si>
  <si>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</si>
  <si>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</si>
  <si>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</si>
  <si>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</si>
  <si>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</si>
  <si>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</si>
  <si>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</si>
  <si>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</si>
  <si>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</si>
  <si>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</si>
  <si>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</si>
  <si>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</si>
  <si>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</si>
  <si>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</si>
  <si>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</si>
  <si>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</si>
  <si>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</si>
  <si>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</si>
  <si>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</si>
  <si>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</si>
  <si>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</si>
  <si>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</si>
  <si>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</si>
  <si>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</si>
  <si>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</si>
  <si>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</si>
  <si>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</si>
  <si>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</si>
  <si>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</si>
  <si>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</si>
  <si>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</si>
  <si>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</si>
  <si>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</si>
  <si>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</si>
  <si>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</si>
  <si>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</si>
  <si>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</si>
  <si>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</si>
  <si>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</si>
  <si>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</si>
  <si>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</si>
  <si>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</si>
  <si>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</si>
  <si>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</si>
  <si>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</si>
  <si>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</si>
  <si>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</si>
  <si>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</si>
  <si>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</si>
  <si>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</si>
  <si>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</si>
  <si>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</si>
  <si>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</si>
  <si>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</si>
  <si>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</si>
  <si>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</si>
  <si>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</si>
  <si>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</si>
  <si>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</si>
  <si>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</si>
  <si>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</si>
  <si>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</si>
  <si>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</si>
  <si>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</si>
  <si>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</si>
  <si>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</si>
  <si>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</si>
  <si>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</si>
  <si>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</si>
  <si>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</si>
  <si>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</si>
  <si>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</si>
  <si>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</si>
  <si>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</si>
  <si>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</si>
  <si>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</si>
  <si>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</si>
  <si>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</si>
  <si>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</si>
  <si>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</si>
  <si>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</si>
  <si>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</si>
  <si>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</si>
  <si>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</si>
  <si>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</si>
  <si>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</si>
  <si>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</si>
  <si>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</si>
  <si>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</si>
  <si>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</si>
  <si>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</si>
  <si>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</si>
  <si>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</si>
  <si>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</si>
  <si>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</si>
  <si>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</si>
  <si>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</si>
  <si>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</si>
  <si>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</si>
  <si>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</si>
  <si>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</si>
  <si>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</si>
  <si>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</si>
  <si>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</si>
  <si>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</si>
  <si>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</si>
  <si>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</si>
  <si>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</si>
  <si>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</si>
  <si>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</si>
  <si>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</si>
  <si>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</si>
  <si>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</si>
  <si>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</si>
  <si>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</si>
  <si>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</si>
  <si>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</si>
  <si>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</si>
  <si>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</si>
  <si>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</si>
  <si>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</si>
  <si>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</si>
  <si>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</si>
  <si>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</si>
  <si>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</si>
  <si>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</si>
  <si>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</si>
  <si>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</si>
  <si>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</si>
  <si>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</si>
  <si>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</si>
  <si>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</si>
  <si>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</si>
  <si>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</si>
  <si>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</si>
  <si>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</si>
  <si>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</si>
  <si>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</si>
  <si>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</si>
  <si>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</si>
  <si>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</si>
  <si>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</si>
  <si>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</si>
  <si>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</si>
  <si>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</si>
  <si>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</si>
  <si>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</si>
  <si>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</si>
  <si>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</si>
  <si>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</si>
  <si>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</si>
  <si>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</si>
  <si>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</si>
  <si>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</si>
  <si>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</si>
  <si>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</si>
  <si>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</si>
  <si>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</si>
  <si>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</si>
  <si>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</si>
  <si>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</si>
  <si>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</si>
  <si>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</si>
  <si>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</si>
  <si>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</si>
  <si>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</si>
  <si>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</si>
  <si>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</si>
  <si>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</si>
  <si>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</si>
  <si>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</si>
  <si>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</si>
  <si>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</si>
  <si>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</si>
  <si>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</si>
  <si>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</si>
  <si>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</si>
  <si>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</si>
  <si>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</si>
  <si>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</si>
  <si>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</si>
  <si>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</si>
  <si>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</si>
  <si>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</si>
  <si>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</si>
  <si>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</si>
  <si>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</si>
  <si>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</si>
  <si>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</si>
  <si>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</si>
  <si>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</si>
  <si>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</si>
  <si>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</si>
  <si>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</si>
  <si>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</si>
  <si>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</si>
  <si>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</si>
  <si>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</si>
  <si>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</si>
  <si>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</si>
  <si>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</si>
  <si>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</si>
  <si>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</si>
  <si>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</si>
  <si>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</si>
  <si>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</si>
  <si>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</si>
  <si>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</si>
  <si>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</si>
  <si>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</si>
  <si>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</si>
  <si>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</si>
  <si>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</si>
  <si>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</si>
  <si>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</si>
  <si>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</si>
  <si>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</si>
  <si>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</si>
  <si>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</si>
  <si>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</si>
  <si>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</si>
  <si>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</si>
  <si>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</si>
  <si>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</si>
  <si>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</si>
  <si>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</si>
  <si>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</si>
  <si>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</si>
  <si>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</si>
  <si>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</si>
  <si>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</si>
  <si>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</si>
  <si>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</si>
  <si>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</si>
  <si>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</si>
  <si>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</si>
  <si>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</si>
  <si>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</si>
  <si>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</si>
  <si>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</si>
  <si>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</si>
  <si>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</si>
  <si>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</si>
  <si>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</si>
  <si>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</si>
  <si>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</si>
  <si>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</si>
  <si>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</si>
  <si>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</si>
  <si>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</si>
  <si>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</si>
  <si>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</si>
  <si>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</si>
  <si>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</si>
  <si>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</si>
  <si>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</si>
  <si>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</si>
  <si>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</si>
  <si>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</si>
  <si>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</si>
  <si>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</si>
  <si>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</si>
  <si>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</si>
  <si>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</si>
  <si>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</si>
  <si>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</si>
  <si>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</si>
  <si>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</si>
  <si>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</si>
  <si>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</si>
  <si>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</si>
  <si>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</si>
  <si>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</si>
  <si>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</si>
  <si>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</si>
  <si>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</si>
  <si>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</si>
  <si>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</si>
  <si>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</si>
  <si>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</si>
  <si>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</si>
  <si>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</si>
  <si>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</si>
  <si>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</si>
  <si>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</si>
  <si>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</si>
  <si>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</si>
  <si>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</si>
  <si>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</si>
  <si>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</si>
  <si>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</si>
  <si>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</si>
  <si>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</si>
  <si>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</si>
  <si>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</si>
  <si>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</si>
  <si>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</si>
  <si>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</si>
  <si>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</si>
  <si>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</si>
  <si>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</si>
  <si>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</si>
  <si>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</si>
  <si>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</si>
  <si>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</si>
  <si>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</si>
  <si>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</si>
  <si>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</si>
  <si>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</si>
  <si>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</si>
  <si>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</si>
  <si>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</si>
  <si>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</si>
  <si>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</si>
  <si>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</si>
  <si>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</si>
  <si>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</si>
  <si>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</si>
  <si>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</si>
  <si>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</si>
  <si>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</si>
  <si>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</si>
  <si>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</si>
  <si>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</si>
  <si>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</si>
  <si>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</si>
  <si>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</si>
  <si>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</si>
  <si>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</si>
  <si>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</si>
  <si>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</si>
  <si>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</si>
  <si>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</si>
  <si>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</si>
  <si>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</si>
  <si>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</si>
  <si>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</si>
  <si>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</si>
  <si>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</si>
  <si>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</si>
  <si>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</si>
  <si>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</si>
  <si>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</si>
  <si>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</si>
  <si>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</si>
  <si>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</si>
  <si>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</si>
  <si>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</si>
  <si>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</si>
  <si>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</si>
  <si>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</si>
  <si>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</si>
  <si>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</si>
  <si>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</si>
  <si>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</si>
  <si>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</si>
  <si>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</si>
  <si>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</si>
  <si>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</si>
  <si>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</si>
  <si>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</si>
  <si>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</si>
  <si>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</si>
  <si>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</si>
  <si>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</si>
  <si>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</si>
  <si>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</si>
  <si>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</si>
  <si>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</si>
  <si>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</si>
  <si>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</si>
  <si>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</si>
  <si>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</si>
  <si>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</si>
  <si>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</si>
  <si>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</si>
  <si>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</si>
  <si>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</si>
  <si>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</si>
  <si>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</si>
  <si>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</si>
  <si>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</si>
  <si>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</si>
  <si>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</si>
  <si>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</si>
  <si>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</si>
  <si>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</si>
  <si>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</si>
  <si>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</si>
  <si>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</si>
  <si>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</si>
  <si>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</si>
  <si>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</si>
  <si>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</si>
  <si>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</si>
  <si>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</si>
  <si>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</si>
  <si>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</si>
  <si>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</si>
  <si>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</si>
  <si>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</si>
  <si>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</si>
  <si>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</si>
  <si>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</si>
  <si>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</si>
  <si>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</si>
  <si>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</si>
  <si>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</si>
  <si>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</si>
  <si>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</si>
  <si>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</si>
  <si>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</si>
  <si>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</si>
  <si>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</si>
  <si>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</si>
  <si>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</si>
  <si>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</si>
  <si>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</si>
  <si>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</si>
  <si>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</si>
  <si>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</si>
  <si>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</si>
  <si>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</si>
  <si>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</si>
  <si>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</si>
  <si>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</si>
  <si>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</si>
  <si>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</si>
  <si>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</si>
  <si>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</si>
  <si>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</si>
  <si>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</si>
  <si>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</si>
  <si>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</si>
  <si>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</si>
  <si>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</si>
  <si>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</si>
  <si>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</si>
  <si>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</si>
  <si>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</si>
  <si>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</si>
  <si>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</si>
  <si>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</si>
  <si>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</si>
  <si>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</si>
  <si>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</si>
  <si>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</si>
  <si>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</si>
  <si>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</si>
  <si>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</si>
  <si>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</si>
  <si>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</si>
  <si>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</si>
  <si>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</si>
  <si>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</si>
  <si>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</si>
  <si>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</si>
  <si>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</si>
  <si>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</si>
  <si>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</si>
  <si>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</si>
  <si>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</si>
  <si>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</si>
  <si>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</si>
  <si>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</si>
  <si>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</si>
  <si>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</si>
  <si>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</si>
  <si>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</si>
  <si>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</si>
  <si>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</si>
  <si>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</si>
  <si>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</si>
  <si>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</si>
  <si>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</si>
  <si>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</si>
  <si>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</si>
  <si>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</si>
  <si>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</si>
  <si>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</si>
  <si>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</si>
  <si>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</si>
  <si>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</si>
  <si>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</si>
  <si>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</si>
  <si>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</si>
  <si>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</si>
  <si>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</si>
  <si>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</si>
  <si>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</si>
  <si>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</si>
  <si>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</si>
  <si>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</si>
  <si>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</si>
  <si>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</si>
  <si>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</si>
  <si>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</si>
  <si>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</si>
  <si>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</si>
  <si>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</si>
  <si>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</si>
  <si>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</si>
  <si>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</si>
  <si>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</si>
  <si>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</si>
  <si>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</si>
  <si>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</si>
  <si>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</si>
  <si>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</si>
  <si>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</si>
  <si>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</si>
  <si>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</si>
  <si>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</si>
  <si>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</si>
  <si>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</si>
  <si>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</si>
  <si>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</si>
  <si>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</si>
  <si>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</si>
  <si>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</si>
  <si>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</si>
  <si>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</si>
  <si>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</si>
  <si>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</si>
  <si>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</si>
  <si>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</si>
  <si>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</si>
  <si>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</si>
  <si>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</si>
  <si>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</si>
  <si>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</si>
  <si>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</si>
  <si>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</si>
  <si>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</si>
  <si>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</si>
  <si>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</si>
  <si>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</si>
  <si>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</si>
  <si>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</si>
  <si>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</si>
  <si>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</si>
  <si>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</si>
  <si>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</si>
  <si>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</si>
  <si>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</si>
  <si>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</si>
  <si>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</si>
  <si>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</si>
  <si>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</si>
  <si>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</si>
  <si>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</si>
  <si>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</si>
  <si>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</si>
  <si>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</si>
  <si>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</si>
  <si>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</si>
  <si>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</si>
  <si>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</si>
  <si>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</si>
  <si>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</si>
  <si>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</si>
  <si>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</si>
  <si>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</si>
  <si>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</si>
  <si>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</si>
  <si>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</si>
  <si>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</si>
  <si>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</si>
  <si>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</si>
  <si>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</si>
  <si>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</si>
  <si>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</si>
  <si>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</si>
  <si>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</si>
  <si>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</si>
  <si>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</si>
  <si>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</si>
  <si>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</si>
  <si>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</si>
  <si>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</si>
  <si>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</si>
  <si>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</si>
  <si>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</si>
  <si>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</si>
  <si>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</si>
  <si>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</si>
  <si>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</si>
  <si>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</si>
  <si>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</si>
  <si>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</si>
  <si>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</si>
  <si>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</si>
  <si>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</si>
  <si>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</si>
  <si>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</si>
  <si>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</si>
  <si>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</si>
  <si>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</si>
  <si>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</si>
  <si>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</si>
  <si>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</si>
  <si>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</si>
  <si>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</si>
  <si>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</si>
  <si>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</si>
  <si>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</si>
  <si>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</si>
  <si>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</si>
  <si>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</si>
  <si>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</si>
  <si>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</si>
  <si>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</si>
  <si>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</si>
  <si>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</si>
  <si>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</si>
  <si>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</si>
  <si>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</si>
  <si>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</si>
  <si>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</si>
  <si>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</si>
  <si>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</si>
  <si>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</si>
  <si>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</si>
  <si>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</si>
  <si>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</si>
  <si>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</si>
  <si>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</si>
  <si>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</si>
  <si>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</si>
  <si>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</si>
  <si>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</si>
  <si>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</si>
  <si>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</si>
  <si>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</si>
  <si>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</si>
  <si>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</si>
  <si>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</si>
  <si>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</si>
  <si>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</si>
  <si>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</si>
  <si>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</si>
  <si>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</si>
  <si>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</si>
  <si>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</si>
  <si>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</si>
  <si>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</si>
  <si>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</si>
  <si>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</si>
  <si>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</si>
  <si>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</si>
  <si>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</si>
  <si>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</si>
  <si>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</si>
  <si>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</si>
  <si>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</si>
  <si>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</si>
  <si>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</si>
  <si>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</si>
  <si>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</si>
  <si>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</si>
  <si>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</si>
  <si>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</si>
  <si>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</si>
  <si>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</si>
  <si>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</si>
  <si>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</si>
  <si>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</si>
  <si>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</si>
  <si>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</si>
  <si>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</si>
  <si>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</si>
  <si>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</si>
  <si>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</si>
  <si>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</si>
  <si>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</si>
  <si>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</si>
  <si>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</si>
  <si>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</si>
  <si>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</si>
  <si>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</si>
  <si>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</si>
  <si>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</si>
  <si>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</si>
  <si>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</si>
  <si>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</si>
  <si>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</si>
  <si>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</si>
  <si>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</si>
  <si>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</si>
  <si>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</si>
  <si>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</si>
  <si>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</si>
  <si>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</si>
  <si>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</si>
  <si>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</si>
  <si>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</si>
  <si>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</si>
  <si>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</si>
  <si>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</si>
  <si>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</si>
  <si>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</si>
  <si>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</si>
  <si>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</si>
  <si>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</si>
  <si>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</si>
  <si>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</si>
  <si>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</si>
  <si>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</si>
  <si>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</si>
  <si>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</si>
  <si>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</si>
  <si>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</si>
  <si>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</si>
  <si>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</si>
  <si>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</si>
  <si>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</si>
  <si>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</si>
  <si>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</si>
  <si>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</si>
  <si>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</si>
  <si>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</si>
  <si>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</si>
  <si>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</si>
  <si>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</si>
  <si>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</si>
  <si>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</si>
  <si>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</si>
  <si>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</si>
  <si>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</si>
  <si>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</si>
  <si>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</si>
  <si>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</si>
  <si>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</si>
  <si>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</si>
  <si>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</si>
  <si>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</si>
  <si>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</si>
  <si>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</si>
  <si>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</si>
  <si>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</si>
  <si>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</si>
  <si>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</si>
  <si>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</si>
  <si>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</si>
  <si>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</si>
  <si>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</si>
  <si>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</si>
  <si>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</si>
  <si>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</si>
  <si>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</si>
  <si>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</si>
  <si>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</si>
  <si>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</si>
  <si>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</si>
  <si>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</si>
  <si>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</si>
  <si>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</si>
  <si>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</si>
  <si>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</si>
  <si>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</si>
  <si>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</si>
  <si>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</si>
  <si>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</si>
  <si>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</si>
  <si>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</si>
  <si>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</si>
  <si>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</si>
  <si>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</si>
  <si>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</si>
  <si>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</si>
  <si>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</si>
  <si>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</si>
  <si>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</si>
  <si>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</si>
  <si>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</si>
  <si>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</si>
  <si>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</si>
  <si>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</si>
  <si>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</si>
  <si>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</si>
  <si>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</si>
  <si>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</si>
  <si>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</si>
  <si>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</si>
  <si>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</si>
  <si>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</si>
  <si>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</si>
  <si>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</si>
  <si>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</si>
  <si>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</si>
  <si>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</si>
  <si>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</si>
  <si>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</si>
  <si>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</si>
  <si>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</si>
  <si>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</si>
  <si>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</si>
  <si>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</si>
  <si>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</si>
  <si>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</si>
  <si>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</si>
  <si>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</si>
  <si>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</si>
  <si>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</si>
  <si>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</si>
  <si>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</si>
  <si>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</si>
  <si>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</si>
  <si>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</si>
  <si>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</si>
  <si>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</si>
  <si>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</si>
  <si>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</si>
  <si>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</si>
  <si>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</si>
  <si>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</si>
  <si>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</si>
  <si>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</si>
  <si>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</si>
  <si>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</si>
  <si>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</si>
  <si>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</si>
  <si>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</si>
  <si>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</si>
  <si>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</si>
  <si>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</si>
  <si>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</si>
  <si>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</si>
  <si>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</si>
  <si>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</si>
  <si>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</si>
  <si>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</si>
  <si>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</si>
  <si>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</si>
  <si>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</si>
  <si>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</si>
  <si>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</si>
  <si>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</si>
  <si>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</si>
  <si>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</si>
  <si>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</si>
  <si>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</si>
  <si>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</si>
  <si>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</si>
  <si>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</si>
  <si>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</si>
  <si>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</si>
  <si>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</si>
  <si>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</si>
  <si>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</si>
  <si>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</si>
  <si>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</si>
  <si>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</si>
  <si>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</si>
  <si>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</si>
  <si>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</si>
  <si>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</si>
  <si>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</si>
  <si>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</si>
  <si>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</si>
  <si>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</si>
  <si>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</si>
  <si>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</si>
  <si>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</si>
  <si>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</si>
  <si>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</si>
  <si>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</si>
  <si>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</si>
  <si>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</si>
  <si>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</si>
  <si>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</si>
  <si>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</si>
  <si>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</si>
  <si>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</si>
  <si>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</si>
  <si>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</si>
  <si>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</si>
  <si>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</si>
  <si>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</si>
  <si>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</si>
  <si>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</si>
  <si>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</si>
  <si>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</si>
  <si>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</si>
  <si>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</si>
  <si>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</si>
  <si>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</si>
  <si>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</si>
  <si>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</si>
  <si>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</si>
  <si>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</si>
  <si>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</si>
  <si>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</si>
  <si>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</si>
  <si>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</si>
  <si>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</si>
  <si>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</si>
  <si>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</si>
  <si>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</si>
  <si>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</si>
  <si>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</si>
  <si>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</si>
  <si>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</si>
  <si>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</si>
  <si>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</si>
  <si>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</si>
  <si>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</si>
  <si>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</si>
  <si>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</si>
  <si>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</si>
  <si>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</si>
  <si>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</si>
  <si>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</si>
  <si>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</si>
  <si>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</si>
  <si>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</si>
  <si>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</si>
  <si>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</si>
  <si>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</si>
  <si>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</si>
  <si>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</si>
  <si>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</si>
  <si>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</si>
  <si>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</si>
  <si>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</si>
  <si>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</si>
  <si>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</si>
  <si>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</si>
  <si>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</si>
  <si>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</si>
  <si>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</si>
  <si>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</si>
  <si>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</si>
  <si>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</si>
  <si>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</si>
  <si>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</si>
  <si>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</si>
  <si>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</si>
  <si>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</si>
  <si>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</si>
  <si>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</si>
  <si>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</si>
  <si>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</si>
  <si>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</si>
  <si>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</si>
  <si>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</si>
  <si>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</si>
  <si>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</si>
  <si>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</si>
  <si>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</si>
  <si>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</si>
  <si>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</si>
  <si>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</si>
  <si>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</si>
  <si>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</si>
  <si>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</si>
  <si>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</si>
  <si>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</si>
  <si>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</si>
  <si>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</si>
  <si>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</si>
  <si>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</si>
  <si>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</si>
  <si>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</si>
  <si>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</si>
  <si>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</si>
  <si>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</si>
  <si>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</si>
  <si>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</si>
  <si>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</si>
  <si>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</si>
  <si>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</si>
  <si>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</si>
  <si>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</si>
  <si>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</si>
  <si>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</si>
  <si>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</si>
  <si>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</si>
  <si>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</si>
  <si>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</si>
  <si>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</si>
  <si>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</si>
  <si>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</si>
  <si>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</si>
  <si>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</si>
  <si>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</si>
  <si>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</si>
  <si>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</si>
  <si>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</si>
  <si>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</si>
  <si>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</si>
  <si>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</si>
  <si>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</si>
  <si>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</si>
  <si>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</si>
  <si>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</si>
  <si>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</si>
  <si>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</si>
  <si>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</si>
  <si>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</si>
  <si>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</si>
  <si>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</si>
  <si>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</si>
  <si>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</si>
  <si>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</si>
  <si>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</si>
  <si>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</si>
  <si>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</si>
  <si>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</si>
  <si>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</si>
  <si>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</si>
  <si>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</si>
  <si>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</si>
  <si>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</si>
  <si>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</si>
  <si>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</si>
  <si>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</si>
  <si>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</si>
  <si>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</si>
  <si>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</si>
  <si>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</si>
  <si>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</si>
  <si>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</si>
  <si>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</si>
  <si>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</si>
  <si>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</si>
  <si>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</si>
  <si>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</si>
  <si>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</si>
  <si>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</si>
  <si>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</si>
  <si>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</si>
  <si>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</si>
  <si>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</si>
  <si>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</si>
  <si>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</si>
  <si>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</si>
  <si>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</si>
  <si>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</si>
  <si>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</si>
  <si>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</si>
  <si>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</si>
  <si>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</si>
  <si>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</si>
  <si>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</si>
  <si>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</si>
  <si>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</si>
  <si>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</si>
  <si>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</si>
  <si>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</si>
  <si>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</si>
  <si>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</si>
  <si>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</si>
  <si>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</si>
  <si>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</si>
  <si>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</si>
  <si>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</si>
  <si>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</si>
  <si>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</si>
  <si>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</si>
  <si>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</si>
  <si>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</si>
  <si>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</si>
  <si>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</si>
  <si>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</si>
  <si>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</si>
  <si>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</si>
  <si>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</si>
  <si>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</si>
  <si>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</si>
  <si>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</si>
  <si>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</si>
  <si>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</si>
  <si>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</si>
  <si>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</si>
  <si>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</si>
  <si>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</si>
  <si>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</si>
  <si>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</si>
  <si>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</si>
  <si>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</si>
  <si>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</si>
  <si>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</si>
  <si>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</si>
  <si>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</si>
  <si>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</si>
  <si>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</si>
  <si>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</si>
  <si>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</si>
  <si>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</si>
  <si>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</si>
  <si>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</si>
  <si>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</si>
  <si>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</si>
  <si>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</si>
  <si>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</si>
  <si>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</si>
  <si>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</si>
  <si>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</si>
  <si>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</si>
  <si>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</si>
  <si>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</si>
  <si>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</si>
  <si>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</si>
  <si>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</si>
  <si>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</si>
  <si>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</si>
  <si>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</si>
  <si>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</si>
  <si>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</si>
  <si>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</si>
  <si>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</si>
  <si>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</si>
  <si>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</si>
  <si>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</si>
  <si>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</si>
  <si>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</si>
  <si>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</si>
  <si>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</si>
  <si>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</si>
  <si>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</si>
  <si>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</si>
  <si>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</si>
  <si>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</si>
  <si>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</si>
  <si>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</si>
  <si>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</si>
  <si>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</si>
  <si>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</si>
  <si>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</si>
  <si>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</si>
  <si>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</si>
  <si>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</si>
  <si>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</si>
  <si>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</si>
  <si>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</si>
  <si>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</si>
  <si>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</si>
  <si>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</si>
  <si>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</si>
  <si>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</si>
  <si>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</si>
  <si>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</si>
  <si>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</si>
  <si>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</si>
  <si>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</si>
  <si>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</si>
  <si>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</si>
  <si>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</si>
  <si>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</si>
  <si>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</si>
  <si>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</si>
  <si>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</si>
  <si>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</si>
  <si>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</si>
  <si>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</si>
  <si>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</si>
  <si>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</si>
  <si>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</si>
  <si>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</si>
  <si>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</si>
  <si>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</si>
  <si>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</si>
  <si>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</si>
  <si>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</si>
  <si>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</si>
  <si>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</si>
  <si>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</si>
  <si>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</si>
  <si>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</si>
  <si>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</si>
  <si>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</si>
  <si>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</si>
  <si>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</si>
  <si>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</si>
  <si>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</si>
  <si>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</si>
  <si>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</si>
  <si>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</si>
  <si>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</si>
  <si>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</si>
  <si>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</si>
  <si>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</si>
  <si>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</si>
  <si>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</si>
  <si>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</si>
  <si>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</si>
  <si>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</si>
  <si>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</si>
  <si>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</si>
  <si>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</si>
  <si>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</si>
  <si>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</si>
  <si>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</si>
  <si>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</si>
  <si>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</si>
  <si>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</si>
  <si>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</si>
  <si>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</si>
  <si>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</si>
  <si>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</si>
  <si>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</si>
  <si>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</si>
  <si>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</si>
  <si>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</si>
  <si>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</si>
  <si>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</si>
  <si>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</si>
  <si>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</si>
  <si>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</si>
  <si>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</si>
  <si>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</si>
  <si>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</si>
  <si>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</si>
  <si>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</si>
  <si>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</si>
  <si>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</si>
  <si>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</si>
  <si>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</si>
  <si>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</si>
  <si>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</si>
  <si>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</si>
  <si>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</si>
  <si>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</si>
  <si>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</si>
  <si>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</si>
  <si>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</si>
  <si>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</si>
  <si>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</si>
  <si>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</si>
  <si>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</si>
  <si>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</si>
  <si>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</si>
  <si>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</si>
  <si>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</si>
  <si>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</si>
  <si>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</si>
  <si>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</si>
  <si>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</si>
  <si>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</si>
  <si>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</si>
  <si>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</si>
  <si>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</si>
  <si>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</si>
  <si>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</si>
  <si>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</si>
  <si>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</si>
  <si>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</si>
  <si>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</si>
  <si>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</si>
  <si>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</si>
  <si>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</si>
  <si>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</si>
  <si>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</si>
  <si>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</si>
  <si>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</si>
  <si>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</si>
  <si>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</si>
  <si>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</si>
  <si>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</si>
  <si>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</si>
  <si>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</si>
  <si>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</si>
  <si>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</si>
  <si>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</si>
  <si>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</si>
  <si>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</si>
  <si>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</si>
  <si>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</si>
  <si>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</si>
  <si>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</si>
  <si>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</si>
  <si>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</si>
  <si>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</si>
  <si>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</si>
  <si>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</si>
  <si>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</si>
  <si>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</si>
  <si>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</si>
  <si>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</si>
  <si>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</si>
  <si>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</si>
  <si>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</si>
  <si>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</si>
  <si>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</si>
  <si>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</si>
  <si>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</si>
  <si>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</si>
  <si>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</si>
  <si>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</si>
  <si>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</si>
  <si>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</si>
  <si>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</si>
  <si>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</si>
  <si>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</si>
  <si>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</si>
  <si>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</si>
  <si>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</si>
  <si>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</si>
  <si>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</si>
  <si>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</si>
  <si>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</si>
  <si>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</si>
  <si>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</si>
  <si>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</si>
  <si>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</si>
  <si>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</si>
  <si>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</si>
  <si>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</si>
  <si>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</si>
  <si>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</si>
  <si>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</si>
  <si>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</si>
  <si>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</si>
  <si>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</si>
  <si>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</si>
  <si>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</si>
  <si>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</si>
  <si>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</si>
  <si>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</si>
  <si>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</si>
  <si>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</si>
  <si>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</si>
  <si>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</si>
  <si>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</si>
  <si>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</si>
  <si>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</si>
  <si>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</si>
  <si>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</si>
  <si>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</si>
  <si>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</si>
  <si>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</si>
  <si>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</si>
  <si>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</si>
  <si>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</si>
  <si>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</si>
  <si>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</si>
  <si>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</si>
  <si>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</si>
  <si>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</si>
  <si>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</si>
  <si>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</si>
  <si>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</si>
  <si>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</si>
  <si>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</si>
  <si>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</si>
  <si>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</si>
  <si>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</si>
  <si>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</si>
  <si>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</si>
  <si>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</si>
  <si>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</si>
  <si>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</si>
  <si>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</si>
  <si>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</si>
  <si>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</si>
  <si>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</si>
  <si>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</si>
  <si>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</si>
  <si>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</si>
  <si>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</si>
  <si>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</si>
  <si>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</si>
  <si>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</si>
  <si>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</si>
  <si>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</si>
  <si>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</si>
  <si>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</si>
  <si>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</si>
  <si>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</si>
  <si>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</si>
  <si>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</si>
  <si>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</si>
  <si>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</si>
  <si>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</si>
  <si>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</si>
  <si>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</si>
  <si>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</si>
  <si>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</si>
  <si>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</si>
  <si>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</si>
  <si>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</si>
  <si>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</si>
  <si>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</si>
  <si>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</si>
  <si>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</si>
  <si>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</si>
  <si>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</si>
  <si>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</si>
  <si>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</si>
  <si>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</si>
  <si>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</si>
  <si>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</si>
  <si>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</si>
  <si>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</si>
  <si>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</si>
  <si>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</si>
  <si>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</si>
  <si>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</si>
  <si>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</si>
  <si>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</si>
  <si>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</si>
  <si>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</si>
  <si>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</si>
  <si>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</si>
  <si>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</si>
  <si>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</si>
  <si>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</si>
  <si>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</si>
  <si>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</si>
  <si>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</si>
  <si>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</si>
  <si>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</si>
  <si>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</si>
  <si>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</si>
  <si>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</si>
  <si>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</si>
  <si>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</si>
  <si>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</si>
  <si>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</si>
  <si>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</si>
  <si>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</si>
  <si>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</si>
  <si>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</si>
  <si>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</si>
  <si>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</si>
  <si>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</si>
  <si>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</si>
  <si>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</si>
  <si>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</si>
  <si>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</si>
  <si>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</si>
  <si>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</si>
  <si>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</si>
  <si>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</si>
  <si>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</si>
  <si>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</si>
  <si>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</si>
  <si>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</si>
  <si>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</si>
  <si>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</si>
  <si>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</si>
  <si>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</si>
  <si>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</si>
  <si>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</si>
  <si>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</si>
  <si>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</si>
  <si>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</si>
  <si>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</si>
  <si>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</si>
  <si>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</si>
  <si>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</si>
  <si>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</si>
  <si>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</si>
  <si>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</si>
  <si>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</si>
  <si>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</si>
  <si>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</si>
  <si>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</si>
  <si>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</si>
  <si>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</si>
  <si>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</si>
  <si>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</si>
  <si>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</si>
  <si>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</si>
  <si>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</si>
  <si>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</si>
  <si>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</si>
  <si>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</si>
  <si>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</si>
  <si>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</si>
  <si>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</si>
  <si>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</si>
  <si>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</si>
  <si>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</si>
  <si>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</si>
  <si>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</si>
  <si>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</si>
  <si>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</si>
  <si>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</si>
  <si>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</si>
  <si>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</si>
  <si>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</si>
  <si>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</si>
  <si>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</si>
  <si>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</si>
  <si>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</si>
  <si>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</si>
  <si>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</si>
  <si>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</si>
  <si>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</si>
  <si>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</si>
  <si>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</si>
  <si>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</si>
  <si>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</si>
  <si>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</si>
  <si>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</si>
  <si>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</si>
  <si>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</si>
  <si>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</si>
  <si>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</si>
  <si>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</si>
  <si>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</si>
  <si>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</si>
  <si>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</si>
  <si>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</si>
  <si>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</si>
  <si>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</si>
  <si>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</si>
  <si>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</si>
  <si>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</si>
  <si>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</si>
  <si>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</si>
  <si>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</si>
  <si>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</si>
  <si>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</si>
  <si>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</si>
  <si>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</si>
  <si>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</si>
  <si>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</si>
  <si>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</si>
  <si>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</si>
  <si>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</si>
  <si>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</si>
  <si>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</si>
  <si>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</si>
  <si>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</si>
  <si>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</si>
  <si>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</si>
  <si>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</si>
  <si>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</si>
  <si>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</si>
  <si>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</si>
  <si>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</si>
  <si>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</si>
  <si>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</si>
  <si>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</si>
  <si>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</si>
  <si>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</si>
  <si>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</si>
  <si>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</si>
  <si>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</si>
  <si>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</si>
  <si>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</si>
  <si>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</si>
  <si>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</si>
  <si>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</si>
  <si>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</si>
  <si>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</si>
  <si>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</si>
  <si>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</si>
  <si>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</si>
  <si>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</si>
  <si>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</si>
  <si>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</si>
  <si>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</si>
  <si>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</si>
  <si>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</si>
  <si>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</si>
  <si>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</si>
  <si>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</si>
  <si>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</si>
  <si>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</si>
  <si>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</si>
  <si>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</si>
  <si>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</si>
  <si>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</si>
  <si>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</si>
  <si>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</si>
  <si>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</si>
  <si>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</si>
  <si>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</si>
  <si>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</si>
  <si>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</si>
  <si>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</si>
  <si>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</si>
  <si>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</si>
  <si>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</si>
  <si>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</si>
  <si>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</si>
  <si>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</si>
  <si>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</si>
  <si>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</si>
  <si>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</si>
  <si>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</si>
  <si>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</si>
  <si>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</si>
  <si>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</si>
  <si>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</si>
  <si>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</si>
  <si>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</si>
  <si>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</si>
  <si>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</si>
  <si>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</si>
  <si>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</si>
  <si>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</si>
  <si>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</si>
  <si>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</si>
  <si>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</si>
  <si>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</si>
  <si>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</si>
  <si>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</si>
  <si>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</si>
  <si>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</si>
  <si>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</si>
  <si>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</si>
  <si>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</si>
  <si>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</si>
  <si>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</si>
  <si>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</si>
  <si>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</si>
  <si>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</si>
  <si>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</si>
  <si>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</si>
  <si>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</si>
  <si>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</si>
  <si>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</si>
  <si>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</si>
  <si>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</si>
  <si>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</si>
  <si>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</si>
  <si>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</si>
  <si>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</si>
  <si>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</si>
  <si>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</si>
  <si>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</si>
  <si>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</si>
  <si>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</si>
  <si>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</si>
  <si>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</si>
  <si>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</si>
  <si>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</si>
  <si>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</si>
  <si>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</si>
  <si>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</si>
  <si>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</si>
  <si>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</si>
  <si>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</si>
  <si>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</si>
  <si>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</si>
  <si>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</si>
  <si>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</si>
  <si>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</si>
  <si>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</si>
  <si>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</si>
  <si>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</si>
  <si>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</si>
  <si>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</si>
  <si>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</si>
  <si>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</si>
  <si>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</si>
  <si>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</si>
  <si>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</si>
  <si>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</si>
  <si>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</si>
  <si>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</si>
  <si>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</si>
  <si>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</si>
  <si>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</si>
  <si>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</si>
  <si>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</si>
  <si>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</si>
  <si>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</si>
  <si>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</si>
  <si>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</si>
  <si>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</si>
  <si>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</si>
  <si>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</si>
  <si>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</si>
  <si>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</si>
  <si>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</si>
  <si>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</si>
  <si>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</si>
  <si>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</si>
  <si>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</si>
  <si>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</si>
  <si>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</si>
  <si>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</si>
  <si>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</si>
  <si>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</si>
  <si>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</si>
  <si>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</si>
  <si>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</si>
  <si>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</si>
  <si>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</si>
  <si>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</si>
  <si>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</si>
  <si>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</si>
  <si>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</si>
  <si>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</si>
  <si>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</si>
  <si>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</si>
  <si>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</si>
  <si>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</si>
  <si>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</si>
  <si>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</si>
  <si>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</si>
  <si>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</si>
  <si>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</si>
  <si>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</si>
  <si>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</si>
  <si>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</si>
  <si>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</si>
  <si>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</si>
  <si>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</si>
  <si>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</si>
  <si>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</si>
  <si>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</si>
  <si>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</si>
  <si>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</si>
  <si>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</si>
  <si>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</si>
  <si>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</si>
  <si>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</si>
  <si>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</si>
  <si>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</si>
  <si>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</si>
  <si>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</si>
  <si>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</si>
  <si>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</si>
  <si>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</si>
  <si>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</si>
  <si>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</si>
  <si>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</si>
  <si>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</si>
  <si>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</si>
  <si>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</si>
  <si>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</si>
  <si>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</si>
  <si>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</si>
  <si>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</si>
  <si>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</si>
  <si>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</si>
  <si>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</si>
  <si>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</si>
  <si>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</si>
  <si>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</si>
  <si>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</si>
  <si>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</si>
  <si>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</si>
  <si>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</si>
  <si>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</si>
  <si>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</si>
  <si>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</si>
  <si>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</si>
  <si>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</si>
  <si>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</si>
  <si>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</si>
  <si>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</si>
  <si>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</si>
  <si>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</si>
  <si>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</si>
  <si>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</si>
  <si>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</si>
  <si>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</si>
  <si>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</si>
  <si>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</si>
  <si>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</si>
  <si>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</si>
  <si>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</si>
  <si>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</si>
  <si>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</si>
  <si>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</si>
  <si>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</si>
  <si>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</si>
  <si>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</si>
  <si>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</si>
  <si>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</si>
  <si>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</si>
  <si>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</si>
  <si>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</si>
  <si>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</si>
  <si>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</si>
  <si>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</si>
  <si>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</si>
  <si>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</si>
  <si>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</si>
  <si>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</si>
  <si>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</si>
  <si>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</si>
  <si>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</si>
  <si>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</si>
  <si>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</si>
  <si>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</si>
  <si>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</si>
  <si>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</si>
  <si>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</si>
  <si>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</si>
  <si>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</si>
  <si>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</si>
  <si>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</si>
  <si>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</si>
  <si>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</si>
  <si>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</si>
  <si>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</si>
  <si>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</si>
  <si>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</si>
  <si>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</si>
  <si>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</si>
  <si>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</si>
  <si>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</si>
  <si>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</si>
  <si>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</si>
  <si>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</si>
  <si>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</si>
  <si>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</si>
  <si>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</si>
  <si>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</si>
  <si>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</si>
  <si>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</si>
  <si>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</si>
  <si>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</si>
  <si>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</si>
  <si>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</si>
  <si>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</si>
  <si>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</si>
  <si>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</si>
  <si>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</si>
  <si>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</si>
  <si>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</si>
  <si>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</si>
  <si>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</si>
  <si>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</si>
  <si>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</si>
  <si>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</si>
  <si>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</si>
  <si>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</si>
  <si>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</si>
  <si>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</si>
  <si>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</si>
  <si>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</si>
  <si>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</si>
  <si>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</si>
  <si>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</si>
  <si>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</si>
  <si>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</si>
  <si>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</si>
  <si>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</si>
  <si>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</si>
  <si>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</si>
  <si>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</si>
  <si>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</si>
  <si>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</si>
  <si>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</si>
  <si>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</si>
  <si>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</si>
  <si>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</si>
  <si>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</si>
  <si>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</si>
  <si>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</si>
  <si>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</si>
  <si>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</si>
  <si>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</si>
  <si>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</si>
  <si>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</si>
  <si>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</si>
  <si>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</si>
  <si>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</si>
  <si>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</si>
  <si>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</si>
  <si>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</si>
  <si>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</si>
  <si>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</si>
  <si>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</si>
  <si>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</si>
  <si>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</si>
  <si>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</si>
  <si>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</si>
  <si>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</si>
  <si>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</si>
  <si>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</si>
  <si>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</si>
  <si>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</si>
  <si>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</si>
  <si>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</si>
  <si>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</si>
  <si>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</si>
  <si>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</si>
  <si>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</si>
  <si>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</si>
  <si>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</si>
  <si>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</si>
  <si>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</si>
  <si>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</si>
  <si>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</si>
  <si>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</si>
  <si>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</si>
  <si>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</si>
  <si>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</si>
  <si>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</si>
  <si>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</si>
  <si>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</si>
  <si>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</si>
  <si>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</si>
  <si>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</si>
  <si>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</si>
  <si>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</si>
  <si>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</si>
  <si>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</si>
  <si>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</si>
  <si>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</si>
  <si>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</si>
  <si>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</si>
  <si>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</si>
  <si>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</si>
  <si>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</si>
  <si>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</si>
  <si>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</si>
  <si>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</si>
  <si>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</si>
  <si>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</si>
  <si>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</si>
  <si>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</si>
  <si>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</si>
  <si>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</si>
  <si>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</si>
  <si>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</si>
  <si>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</si>
  <si>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</si>
  <si>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</si>
  <si>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</si>
  <si>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</si>
  <si>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</si>
  <si>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</si>
  <si>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</si>
  <si>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</si>
  <si>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</si>
  <si>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</si>
  <si>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</si>
  <si>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</si>
  <si>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</si>
  <si>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</si>
  <si>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</si>
  <si>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</si>
  <si>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</si>
  <si>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</si>
  <si>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</si>
  <si>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</si>
  <si>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</si>
  <si>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</si>
  <si>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</si>
  <si>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</si>
  <si>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</si>
  <si>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</si>
  <si>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</si>
  <si>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</si>
  <si>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</si>
  <si>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</si>
  <si>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</si>
  <si>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</si>
  <si>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</si>
  <si>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</si>
  <si>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</si>
  <si>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</si>
  <si>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</si>
  <si>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</si>
  <si>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</si>
  <si>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</si>
  <si>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</si>
  <si>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</si>
  <si>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</si>
  <si>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</si>
  <si>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</si>
  <si>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</si>
  <si>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</si>
  <si>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</si>
  <si>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</si>
  <si>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</si>
  <si>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</si>
  <si>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</si>
  <si>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</si>
  <si>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</si>
  <si>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</si>
  <si>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</si>
  <si>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</si>
  <si>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</si>
  <si>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</si>
  <si>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</si>
  <si>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</si>
  <si>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</si>
  <si>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</si>
  <si>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</si>
  <si>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</si>
  <si>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</si>
  <si>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</si>
  <si>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</si>
  <si>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</si>
  <si>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</si>
  <si>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</si>
  <si>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</si>
  <si>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</si>
  <si>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</si>
  <si>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</si>
  <si>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</si>
  <si>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</si>
  <si>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</si>
  <si>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</si>
  <si>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</si>
  <si>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</si>
  <si>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</si>
  <si>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</si>
  <si>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</si>
  <si>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</si>
  <si>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</si>
  <si>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</si>
  <si>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</si>
  <si>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</si>
  <si>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</si>
  <si>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</si>
  <si>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</si>
  <si>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</si>
  <si>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</si>
  <si>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</si>
  <si>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</si>
  <si>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</si>
  <si>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</si>
  <si>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</si>
  <si>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</si>
  <si>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</si>
  <si>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</si>
  <si>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</si>
  <si>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</si>
  <si>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</si>
  <si>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</si>
  <si>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</si>
  <si>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</si>
  <si>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</si>
  <si>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</si>
  <si>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</si>
  <si>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</si>
  <si>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</si>
  <si>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</si>
  <si>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</si>
  <si>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</si>
  <si>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</si>
  <si>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</si>
  <si>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</si>
  <si>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</si>
  <si>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</si>
  <si>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</si>
  <si>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</si>
  <si>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</si>
  <si>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</si>
  <si>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</si>
  <si>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</si>
  <si>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</si>
  <si>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</si>
  <si>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</si>
  <si>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</si>
  <si>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</si>
  <si>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</si>
  <si>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</si>
  <si>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</si>
  <si>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</si>
  <si>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</si>
  <si>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</si>
  <si>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</si>
  <si>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</si>
  <si>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</si>
  <si>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</si>
  <si>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</si>
  <si>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</si>
  <si>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</si>
  <si>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</si>
  <si>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</si>
  <si>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</si>
  <si>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</si>
  <si>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</si>
  <si>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</si>
  <si>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</si>
  <si>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</si>
  <si>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</si>
  <si>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</si>
  <si>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</si>
  <si>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</si>
  <si>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</si>
  <si>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</si>
  <si>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</si>
  <si>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</si>
  <si>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</si>
  <si>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</si>
  <si>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</si>
  <si>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</si>
  <si>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</si>
  <si>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</si>
  <si>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</si>
  <si>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</si>
  <si>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</si>
  <si>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</si>
  <si>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</si>
  <si>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</si>
  <si>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</si>
  <si>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</si>
  <si>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</si>
  <si>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</si>
  <si>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</si>
  <si>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</si>
  <si>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</si>
  <si>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</si>
  <si>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</si>
  <si>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</si>
  <si>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</si>
  <si>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</si>
  <si>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</si>
  <si>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</si>
  <si>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</si>
  <si>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</si>
  <si>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</si>
  <si>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</si>
  <si>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</si>
  <si>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</si>
  <si>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</si>
  <si>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</si>
  <si>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</si>
  <si>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</si>
  <si>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</si>
  <si>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</si>
  <si>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</si>
  <si>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</si>
  <si>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</si>
  <si>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</si>
  <si>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</si>
  <si>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</si>
  <si>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</si>
  <si>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</si>
  <si>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</si>
  <si>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</si>
  <si>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</si>
  <si>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</si>
  <si>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</si>
  <si>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</si>
  <si>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</si>
  <si>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</si>
  <si>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</si>
  <si>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</si>
  <si>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</si>
  <si>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</si>
  <si>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</si>
  <si>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</si>
  <si>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</si>
  <si>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</si>
  <si>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</si>
  <si>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</si>
  <si>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</si>
  <si>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</si>
  <si>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</si>
  <si>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</si>
  <si>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</si>
  <si>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</si>
  <si>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</si>
  <si>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</si>
  <si>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</si>
  <si>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</si>
  <si>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</si>
  <si>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</si>
  <si>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</si>
  <si>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</si>
  <si>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</si>
  <si>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</si>
  <si>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</si>
  <si>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</si>
  <si>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</si>
  <si>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</si>
  <si>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</si>
  <si>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</si>
  <si>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</si>
  <si>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</si>
  <si>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</si>
  <si>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</si>
  <si>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</si>
  <si>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</si>
  <si>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</si>
  <si>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</si>
  <si>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</si>
  <si>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</si>
  <si>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</si>
  <si>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</si>
  <si>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</si>
  <si>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</si>
  <si>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</si>
  <si>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</si>
  <si>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</si>
  <si>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</si>
  <si>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</si>
  <si>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</si>
  <si>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</si>
  <si>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</si>
  <si>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</si>
  <si>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</si>
  <si>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</si>
  <si>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</si>
  <si>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</si>
  <si>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</si>
  <si>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</si>
  <si>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</si>
  <si>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</si>
  <si>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</si>
  <si>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</si>
  <si>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</si>
  <si>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</si>
  <si>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</si>
  <si>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</si>
  <si>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</si>
  <si>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</si>
  <si>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</si>
  <si>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</si>
  <si>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</si>
  <si>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</si>
  <si>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</si>
  <si>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</si>
  <si>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</si>
  <si>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</si>
  <si>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</si>
  <si>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</si>
  <si>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</si>
  <si>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</si>
  <si>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</si>
  <si>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</si>
  <si>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</si>
  <si>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</si>
  <si>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</si>
  <si>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</si>
  <si>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</si>
  <si>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</si>
  <si>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</si>
  <si>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</si>
  <si>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</si>
  <si>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</si>
  <si>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</si>
  <si>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</si>
  <si>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</si>
  <si>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</si>
  <si>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</si>
  <si>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</si>
  <si>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</si>
  <si>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</si>
  <si>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</si>
  <si>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</si>
  <si>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</si>
  <si>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</si>
  <si>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</si>
  <si>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</si>
  <si>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</si>
  <si>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</si>
  <si>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</si>
  <si>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</si>
  <si>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</si>
  <si>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</si>
  <si>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</si>
  <si>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</si>
  <si>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</si>
  <si>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</si>
  <si>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</si>
  <si>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</si>
  <si>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</si>
  <si>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</si>
  <si>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</si>
  <si>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</si>
  <si>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</si>
  <si>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</si>
  <si>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</si>
  <si>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</si>
  <si>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</si>
  <si>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</si>
  <si>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</si>
  <si>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</si>
  <si>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</si>
  <si>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</si>
  <si>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</si>
  <si>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</si>
  <si>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</si>
  <si>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</si>
  <si>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</si>
  <si>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</si>
  <si>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</si>
  <si>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</si>
  <si>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</si>
  <si>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</si>
  <si>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</si>
  <si>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</si>
  <si>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</si>
  <si>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</si>
  <si>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</si>
  <si>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</si>
  <si>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</si>
  <si>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</si>
  <si>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</si>
  <si>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</si>
  <si>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</si>
  <si>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</si>
  <si>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</si>
  <si>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</si>
  <si>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</si>
  <si>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</si>
  <si>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</si>
  <si>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</si>
  <si>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</si>
  <si>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</si>
  <si>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</si>
  <si>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</si>
  <si>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</si>
  <si>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</si>
  <si>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</si>
  <si>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</si>
  <si>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</si>
  <si>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</si>
  <si>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</si>
  <si>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</si>
  <si>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</si>
  <si>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</si>
  <si>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</si>
  <si>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</si>
  <si>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</si>
  <si>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</si>
  <si>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</si>
  <si>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</si>
  <si>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</si>
  <si>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</si>
  <si>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</si>
  <si>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</si>
  <si>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</si>
  <si>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</si>
  <si>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</si>
  <si>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</si>
  <si>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</si>
  <si>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</si>
  <si>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</si>
  <si>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</si>
  <si>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</si>
  <si>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</si>
  <si>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</si>
  <si>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</si>
  <si>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</si>
  <si>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</si>
  <si>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</si>
  <si>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</si>
  <si>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</si>
  <si>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</si>
  <si>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</si>
  <si>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</si>
  <si>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</si>
  <si>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</si>
  <si>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</si>
  <si>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</si>
  <si>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</si>
  <si>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</si>
  <si>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</si>
  <si>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</si>
  <si>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</si>
  <si>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</si>
  <si>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</si>
  <si>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</si>
  <si>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</si>
  <si>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</si>
  <si>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</si>
  <si>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</si>
  <si>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</si>
  <si>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</si>
  <si>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</si>
  <si>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</si>
  <si>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</si>
  <si>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</si>
  <si>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</si>
  <si>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</si>
  <si>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</si>
  <si>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</si>
  <si>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</si>
  <si>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</si>
  <si>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</si>
  <si>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</si>
  <si>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</si>
  <si>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</si>
  <si>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</si>
  <si>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</si>
  <si>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</si>
  <si>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</si>
  <si>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</si>
  <si>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</si>
  <si>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</si>
  <si>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</si>
  <si>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</si>
  <si>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</si>
  <si>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</si>
  <si>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</si>
  <si>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</si>
  <si>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</si>
  <si>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</si>
  <si>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</si>
  <si>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</si>
  <si>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</si>
  <si>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</si>
  <si>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</si>
  <si>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</si>
  <si>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</si>
  <si>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</si>
  <si>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</si>
  <si>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</si>
  <si>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</si>
  <si>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</si>
  <si>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</si>
  <si>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</si>
  <si>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</si>
  <si>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</si>
  <si>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</si>
  <si>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</si>
  <si>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</si>
  <si>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</si>
  <si>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</si>
  <si>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</si>
  <si>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</si>
  <si>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</si>
  <si>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</si>
  <si>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</si>
  <si>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</si>
  <si>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</si>
  <si>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</si>
  <si>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</si>
  <si>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</si>
  <si>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</si>
  <si>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</si>
  <si>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</si>
  <si>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</si>
  <si>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</si>
  <si>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</si>
  <si>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</si>
  <si>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</si>
  <si>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</si>
  <si>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</si>
  <si>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</si>
  <si>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</si>
  <si>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</si>
  <si>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</si>
  <si>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</si>
  <si>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</si>
  <si>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</si>
  <si>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</si>
  <si>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</si>
  <si>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</si>
  <si>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</si>
  <si>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</si>
  <si>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</si>
  <si>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</si>
  <si>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</si>
  <si>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</si>
  <si>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</si>
  <si>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</si>
  <si>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</si>
  <si>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</si>
  <si>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</si>
  <si>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</si>
  <si>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</si>
  <si>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</si>
  <si>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</si>
  <si>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</si>
  <si>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</si>
  <si>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</si>
  <si>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</si>
  <si>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</si>
  <si>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</si>
  <si>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</si>
  <si>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</si>
  <si>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</si>
  <si>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</si>
  <si>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</si>
  <si>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</si>
  <si>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</si>
  <si>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</si>
  <si>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</si>
  <si>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</si>
  <si>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</si>
  <si>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</si>
  <si>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</si>
  <si>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</si>
  <si>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</si>
  <si>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</si>
  <si>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</si>
  <si>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</si>
  <si>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</si>
  <si>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</si>
  <si>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</si>
  <si>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</si>
  <si>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</si>
  <si>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</si>
  <si>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</si>
  <si>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</si>
  <si>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</si>
  <si>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</si>
  <si>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</si>
  <si>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</si>
  <si>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</si>
  <si>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</si>
  <si>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</si>
  <si>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</si>
  <si>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</si>
  <si>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</si>
  <si>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</si>
  <si>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</si>
  <si>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</si>
  <si>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</si>
  <si>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</si>
  <si>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</si>
  <si>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</si>
  <si>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</si>
  <si>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</si>
  <si>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</si>
  <si>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</si>
  <si>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</si>
  <si>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</si>
  <si>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</si>
  <si>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</si>
  <si>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</si>
  <si>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</si>
  <si>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</si>
  <si>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</si>
  <si>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</si>
  <si>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</si>
  <si>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</si>
  <si>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</si>
  <si>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</si>
  <si>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</si>
  <si>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</si>
  <si>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</si>
  <si>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</si>
  <si>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</si>
  <si>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</si>
  <si>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</si>
  <si>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</si>
  <si>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</si>
  <si>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</si>
  <si>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</si>
  <si>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</si>
  <si>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</si>
  <si>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</si>
  <si>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</si>
  <si>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</si>
  <si>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</si>
  <si>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</si>
  <si>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</si>
  <si>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</si>
  <si>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</si>
  <si>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</si>
  <si>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</si>
  <si>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</si>
  <si>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</si>
  <si>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</si>
  <si>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</si>
  <si>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</si>
  <si>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</si>
  <si>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</si>
  <si>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</si>
  <si>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</si>
  <si>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</si>
  <si>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</si>
  <si>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</si>
  <si>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</si>
  <si>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</si>
  <si>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</si>
  <si>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</si>
  <si>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</si>
  <si>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</si>
  <si>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</si>
  <si>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</si>
  <si>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</si>
  <si>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</si>
  <si>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</si>
  <si>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</si>
  <si>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</si>
  <si>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</si>
  <si>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</si>
  <si>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</si>
  <si>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</si>
  <si>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</si>
  <si>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</si>
  <si>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</si>
  <si>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</si>
  <si>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</si>
  <si>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</si>
  <si>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</si>
  <si>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</si>
  <si>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</si>
  <si>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</si>
  <si>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</si>
  <si>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</si>
  <si>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</si>
  <si>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</si>
  <si>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</si>
  <si>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</si>
  <si>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</si>
  <si>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</si>
  <si>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</si>
  <si>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</si>
  <si>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</si>
  <si>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</si>
  <si>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</si>
  <si>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</si>
  <si>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</si>
  <si>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</si>
  <si>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</si>
  <si>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</si>
  <si>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</si>
  <si>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</si>
  <si>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</si>
  <si>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</si>
  <si>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</si>
  <si>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</si>
  <si>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</si>
  <si>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</si>
  <si>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</si>
  <si>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</si>
  <si>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</si>
  <si>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</si>
  <si>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</si>
  <si>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</si>
  <si>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</si>
  <si>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</si>
  <si>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</si>
  <si>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</si>
  <si>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</si>
  <si>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</si>
  <si>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</si>
  <si>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</si>
  <si>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</si>
  <si>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</si>
  <si>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</si>
  <si>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</si>
  <si>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</si>
  <si>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</si>
  <si>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</si>
  <si>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</si>
  <si>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</si>
  <si>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</si>
  <si>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</si>
  <si>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</si>
  <si>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</si>
  <si>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</si>
  <si>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</si>
  <si>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</si>
  <si>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</si>
  <si>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</si>
  <si>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</si>
  <si>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</si>
  <si>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</si>
  <si>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</si>
  <si>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</si>
  <si>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</si>
  <si>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</si>
  <si>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</si>
  <si>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</si>
  <si>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</si>
  <si>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</si>
  <si>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</si>
  <si>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</si>
  <si>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</si>
  <si>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</si>
  <si>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</si>
  <si>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</si>
  <si>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</si>
  <si>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</si>
  <si>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</si>
  <si>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</si>
  <si>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</si>
  <si>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</si>
  <si>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</si>
  <si>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</si>
  <si>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</si>
  <si>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</si>
  <si>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</si>
  <si>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</si>
  <si>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</si>
  <si>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</si>
  <si>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</si>
  <si>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</si>
  <si>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</si>
  <si>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</si>
  <si>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</si>
  <si>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</si>
  <si>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</si>
  <si>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</si>
  <si>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</si>
  <si>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</si>
  <si>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</si>
  <si>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</si>
  <si>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</si>
  <si>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</si>
  <si>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</si>
  <si>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</si>
  <si>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</si>
  <si>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</si>
  <si>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</si>
  <si>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</si>
  <si>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</si>
  <si>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</si>
  <si>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</si>
  <si>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</si>
  <si>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</si>
  <si>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</si>
  <si>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</si>
  <si>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</si>
  <si>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</si>
  <si>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</si>
  <si>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</si>
  <si>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</si>
  <si>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</si>
  <si>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</si>
  <si>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</si>
  <si>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</si>
  <si>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</si>
  <si>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</si>
  <si>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</si>
  <si>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</si>
  <si>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</si>
  <si>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</si>
  <si>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</si>
  <si>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</si>
  <si>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</si>
  <si>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</si>
  <si>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</si>
  <si>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</si>
  <si>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</si>
  <si>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</si>
  <si>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</si>
  <si>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</si>
  <si>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</si>
  <si>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</si>
  <si>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</si>
  <si>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</si>
  <si>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</si>
  <si>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</si>
  <si>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</si>
  <si>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</si>
  <si>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</si>
  <si>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</si>
  <si>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</si>
  <si>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</si>
  <si>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</si>
  <si>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</si>
  <si>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</si>
  <si>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</si>
  <si>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</si>
  <si>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</si>
  <si>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</si>
  <si>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</si>
  <si>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</si>
  <si>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</si>
  <si>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</si>
  <si>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</si>
  <si>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</si>
  <si>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</si>
  <si>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</si>
  <si>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</si>
  <si>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</si>
  <si>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</si>
  <si>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</si>
  <si>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</si>
  <si>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</si>
  <si>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</si>
  <si>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</si>
  <si>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</si>
  <si>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</si>
  <si>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</si>
  <si>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</si>
  <si>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</si>
  <si>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</si>
  <si>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</si>
  <si>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</si>
  <si>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</si>
  <si>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</si>
  <si>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</si>
  <si>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</si>
  <si>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</si>
  <si>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</si>
  <si>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</si>
  <si>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</si>
  <si>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</si>
  <si>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</si>
  <si>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</si>
  <si>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</si>
  <si>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</si>
  <si>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</si>
  <si>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</si>
  <si>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</si>
  <si>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</si>
  <si>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</si>
  <si>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</si>
  <si>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</si>
  <si>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</si>
  <si>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</si>
  <si>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</si>
  <si>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</si>
  <si>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</si>
  <si>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</si>
  <si>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</si>
  <si>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</si>
  <si>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</si>
  <si>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</si>
  <si>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</si>
  <si>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</si>
  <si>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</si>
  <si>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</si>
  <si>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</si>
  <si>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</si>
  <si>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</si>
  <si>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</si>
  <si>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</si>
  <si>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</si>
  <si>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</si>
  <si>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</si>
  <si>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</si>
  <si>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</si>
  <si>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</si>
  <si>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</si>
  <si>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</si>
  <si>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</si>
  <si>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</si>
  <si>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</si>
  <si>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</si>
  <si>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</si>
  <si>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</si>
  <si>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</si>
  <si>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</si>
  <si>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</si>
  <si>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</si>
  <si>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</si>
  <si>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</si>
  <si>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</si>
  <si>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</si>
  <si>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</si>
  <si>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</si>
  <si>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</si>
  <si>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</si>
  <si>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</si>
  <si>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</si>
  <si>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</si>
  <si>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</si>
  <si>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</si>
  <si>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</si>
  <si>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</si>
  <si>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</si>
  <si>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</si>
  <si>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</si>
  <si>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</si>
  <si>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</si>
  <si>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</si>
  <si>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</si>
  <si>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</si>
  <si>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</si>
  <si>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</si>
  <si>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</si>
  <si>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</si>
  <si>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</si>
  <si>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</si>
  <si>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</si>
  <si>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</si>
  <si>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</si>
  <si>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</si>
  <si>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</si>
  <si>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</si>
  <si>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</si>
  <si>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</si>
  <si>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</si>
  <si>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</si>
  <si>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</si>
  <si>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</si>
  <si>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</si>
  <si>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</si>
  <si>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</si>
  <si>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</si>
  <si>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</si>
  <si>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</si>
  <si>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</si>
  <si>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</si>
  <si>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</si>
  <si>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</si>
  <si>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</si>
  <si>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</si>
  <si>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</si>
  <si>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</si>
  <si>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</si>
  <si>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</si>
  <si>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</si>
  <si>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</si>
  <si>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</si>
  <si>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</si>
  <si>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</si>
  <si>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</si>
  <si>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</si>
  <si>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</si>
  <si>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</si>
  <si>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</si>
  <si>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</si>
  <si>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</si>
  <si>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</si>
  <si>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</si>
  <si>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</si>
  <si>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</si>
  <si>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</si>
  <si>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</si>
  <si>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</si>
  <si>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</si>
  <si>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</si>
  <si>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</si>
  <si>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</si>
  <si>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</si>
  <si>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</si>
  <si>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</si>
  <si>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</si>
  <si>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</si>
  <si>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</si>
  <si>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</si>
  <si>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</si>
  <si>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</si>
  <si>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</si>
  <si>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</si>
  <si>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</si>
  <si>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</si>
  <si>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</si>
  <si>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</si>
  <si>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</si>
  <si>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</si>
  <si>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</si>
  <si>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</si>
  <si>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</si>
  <si>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</si>
  <si>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</si>
  <si>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</si>
  <si>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</si>
  <si>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</si>
  <si>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</si>
  <si>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</si>
  <si>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</si>
  <si>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</si>
  <si>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</si>
  <si>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</si>
  <si>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</si>
  <si>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</si>
  <si>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</si>
  <si>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</si>
  <si>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</si>
  <si>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</si>
  <si>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</si>
  <si>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</si>
  <si>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</si>
  <si>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</si>
  <si>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</si>
  <si>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</si>
  <si>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</si>
  <si>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</si>
  <si>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</si>
  <si>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</si>
  <si>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</si>
  <si>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</si>
  <si>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</si>
  <si>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</si>
  <si>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</si>
  <si>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</si>
  <si>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</si>
  <si>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</si>
  <si>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</si>
  <si>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</si>
  <si>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</si>
  <si>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</si>
  <si>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</si>
  <si>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</si>
  <si>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</si>
  <si>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</si>
  <si>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</si>
  <si>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</si>
  <si>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</si>
  <si>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</si>
  <si>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</si>
  <si>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</si>
  <si>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</si>
  <si>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</si>
  <si>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</si>
  <si>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</si>
  <si>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</si>
  <si>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</si>
  <si>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</si>
  <si>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</si>
  <si>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</si>
  <si>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</si>
  <si>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</si>
  <si>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</si>
  <si>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</si>
  <si>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</si>
  <si>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</si>
  <si>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</si>
  <si>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</si>
  <si>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</si>
  <si>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</si>
  <si>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</si>
  <si>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</si>
  <si>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</si>
  <si>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</si>
  <si>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</si>
  <si>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</si>
  <si>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</si>
  <si>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</si>
  <si>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</si>
  <si>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</si>
  <si>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</si>
  <si>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</si>
  <si>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</si>
  <si>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</si>
  <si>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</si>
  <si>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</si>
  <si>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</si>
  <si>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</si>
  <si>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</si>
  <si>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</si>
  <si>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</si>
  <si>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</si>
  <si>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</si>
  <si>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</si>
  <si>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</si>
  <si>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</si>
  <si>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</si>
  <si>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</si>
  <si>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</si>
  <si>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</si>
  <si>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</si>
  <si>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</si>
  <si>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</si>
  <si>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</si>
  <si>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</si>
  <si>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</si>
  <si>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</si>
  <si>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</si>
  <si>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</si>
  <si>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</si>
  <si>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</si>
  <si>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</si>
  <si>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</si>
  <si>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</si>
  <si>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</si>
  <si>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</si>
  <si>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</si>
  <si>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</si>
  <si>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</si>
  <si>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</si>
  <si>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</si>
  <si>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</si>
  <si>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</si>
  <si>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</si>
  <si>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</si>
  <si>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</si>
  <si>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</si>
  <si>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</si>
  <si>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</si>
  <si>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</si>
  <si>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</si>
  <si>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</si>
  <si>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</si>
  <si>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</si>
  <si>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</si>
  <si>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</si>
  <si>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</si>
  <si>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</si>
  <si>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</si>
  <si>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</si>
  <si>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</si>
  <si>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</si>
  <si>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</si>
  <si>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</si>
  <si>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</si>
  <si>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</si>
  <si>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</si>
  <si>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</si>
  <si>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</si>
  <si>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</si>
  <si>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</si>
  <si>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</si>
  <si>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</si>
  <si>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</si>
  <si>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</si>
  <si>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</si>
  <si>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</si>
  <si>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</si>
  <si>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</si>
  <si>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</si>
  <si>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</si>
  <si>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</si>
  <si>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</si>
  <si>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</si>
  <si>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</si>
  <si>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</si>
  <si>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</si>
  <si>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</si>
  <si>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</si>
  <si>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</si>
  <si>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</si>
  <si>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</si>
  <si>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</si>
  <si>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</si>
  <si>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</si>
  <si>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</si>
  <si>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</si>
  <si>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</si>
  <si>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</si>
  <si>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</si>
  <si>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</si>
  <si>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</si>
  <si>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</si>
  <si>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</si>
  <si>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</si>
  <si>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</si>
  <si>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</si>
  <si>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</si>
  <si>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</si>
  <si>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</si>
  <si>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</si>
  <si>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</si>
  <si>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</si>
  <si>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</si>
  <si>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</si>
  <si>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</si>
  <si>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</si>
  <si>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</si>
  <si>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</si>
  <si>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</si>
  <si>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</si>
  <si>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</si>
  <si>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</si>
  <si>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</si>
  <si>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</si>
  <si>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</si>
  <si>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</si>
  <si>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</si>
  <si>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</si>
  <si>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</si>
  <si>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</si>
  <si>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</si>
  <si>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</si>
  <si>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</si>
  <si>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</si>
  <si>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</si>
  <si>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</si>
  <si>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</si>
  <si>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</si>
  <si>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</si>
  <si>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</si>
  <si>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</si>
  <si>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</si>
  <si>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</si>
  <si>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</si>
  <si>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</si>
  <si>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</si>
  <si>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</si>
  <si>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</si>
  <si>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</si>
  <si>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</si>
  <si>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</si>
  <si>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</si>
  <si>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</si>
  <si>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</si>
  <si>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</si>
  <si>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</si>
  <si>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</si>
  <si>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</si>
  <si>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</si>
  <si>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</si>
  <si>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</si>
  <si>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</si>
  <si>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</si>
  <si>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</si>
  <si>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</si>
  <si>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</si>
  <si>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</si>
  <si>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</si>
  <si>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</si>
  <si>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</si>
  <si>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</si>
  <si>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</si>
  <si>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</si>
  <si>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</si>
  <si>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</si>
  <si>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</si>
  <si>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</si>
  <si>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</si>
  <si>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</si>
  <si>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</si>
  <si>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</si>
  <si>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</si>
  <si>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</si>
  <si>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</si>
  <si>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</si>
  <si>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</si>
  <si>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</si>
  <si>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</si>
  <si>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</si>
  <si>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</si>
  <si>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</si>
  <si>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</si>
  <si>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</si>
  <si>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</si>
  <si>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</si>
  <si>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</si>
  <si>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</si>
  <si>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</si>
  <si>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</si>
  <si>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</si>
  <si>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</si>
  <si>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</si>
  <si>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</si>
  <si>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</si>
  <si>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</si>
  <si>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</si>
  <si>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</si>
  <si>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</si>
  <si>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</si>
  <si>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</si>
  <si>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</si>
  <si>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</si>
  <si>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</si>
  <si>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</si>
  <si>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</si>
  <si>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</si>
  <si>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</si>
  <si>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</si>
  <si>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</si>
  <si>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</si>
  <si>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</si>
  <si>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</si>
  <si>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</si>
  <si>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</si>
  <si>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</si>
  <si>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</si>
  <si>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</si>
  <si>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</si>
  <si>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</si>
  <si>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</si>
  <si>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</si>
  <si>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</si>
  <si>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</si>
  <si>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</si>
  <si>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</si>
  <si>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</si>
  <si>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</si>
  <si>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</si>
  <si>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</si>
  <si>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</si>
  <si>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</si>
  <si>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</si>
  <si>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</si>
  <si>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</si>
  <si>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</si>
  <si>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</si>
  <si>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</si>
  <si>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</si>
  <si>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</si>
  <si>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</si>
  <si>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</si>
  <si>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</si>
  <si>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</si>
  <si>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</si>
  <si>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</si>
  <si>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</si>
  <si>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</si>
  <si>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</si>
  <si>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</si>
  <si>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</si>
  <si>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</si>
  <si>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</si>
  <si>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</si>
  <si>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</si>
  <si>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</si>
  <si>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</si>
  <si>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</si>
  <si>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</si>
  <si>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</si>
  <si>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</si>
  <si>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</si>
  <si>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</si>
  <si>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</si>
  <si>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</si>
  <si>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</si>
  <si>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</si>
  <si>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</si>
  <si>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</si>
  <si>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</si>
  <si>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</si>
  <si>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</si>
  <si>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</si>
  <si>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</si>
  <si>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</si>
  <si>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</si>
  <si>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</si>
  <si>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</si>
  <si>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</si>
  <si>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</si>
  <si>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</si>
  <si>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</si>
  <si>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</si>
  <si>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</si>
  <si>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</si>
  <si>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</si>
  <si>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</si>
  <si>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</si>
  <si>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</si>
  <si>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</si>
  <si>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</si>
  <si>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</si>
  <si>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</si>
  <si>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</si>
  <si>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</si>
  <si>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</si>
  <si>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</si>
  <si>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</si>
  <si>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</si>
  <si>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</si>
  <si>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</si>
  <si>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</si>
  <si>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</si>
  <si>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</si>
  <si>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</si>
  <si>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</si>
  <si>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</si>
  <si>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</si>
  <si>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</si>
  <si>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</si>
  <si>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</si>
  <si>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</si>
  <si>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</si>
  <si>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</si>
  <si>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</si>
  <si>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</si>
  <si>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</si>
  <si>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</si>
  <si>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</si>
  <si>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</si>
  <si>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</si>
  <si>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</si>
  <si>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</si>
  <si>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</si>
  <si>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</si>
  <si>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</si>
  <si>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</si>
  <si>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</si>
  <si>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</si>
  <si>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</si>
  <si>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</si>
  <si>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</si>
  <si>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</si>
  <si>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</si>
  <si>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</si>
  <si>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</si>
  <si>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</si>
  <si>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</si>
  <si>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</si>
  <si>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</si>
  <si>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</si>
  <si>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</si>
  <si>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</si>
  <si>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</si>
  <si>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</si>
  <si>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</si>
  <si>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</si>
  <si>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</si>
  <si>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</si>
  <si>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</si>
  <si>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</si>
  <si>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</si>
  <si>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</si>
  <si>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</si>
  <si>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</si>
  <si>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</si>
  <si>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</si>
  <si>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</si>
  <si>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</si>
  <si>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</si>
  <si>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</si>
  <si>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</si>
  <si>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</si>
  <si>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</si>
  <si>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</si>
  <si>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</si>
  <si>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</si>
  <si>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</si>
  <si>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</si>
  <si>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</si>
  <si>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</si>
  <si>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</si>
  <si>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</si>
  <si>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</si>
  <si>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</si>
  <si>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</si>
  <si>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</si>
  <si>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</si>
  <si>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</si>
  <si>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</si>
  <si>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</si>
  <si>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</si>
  <si>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</si>
  <si>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</si>
  <si>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</si>
  <si>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</si>
  <si>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</si>
  <si>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</si>
  <si>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</si>
  <si>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</si>
  <si>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</si>
  <si>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</si>
  <si>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</si>
  <si>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</si>
  <si>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</si>
  <si>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</si>
  <si>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</si>
  <si>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</si>
  <si>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</si>
  <si>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</si>
  <si>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</si>
  <si>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</si>
  <si>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</si>
  <si>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</si>
  <si>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</si>
  <si>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</si>
  <si>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</si>
  <si>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</si>
  <si>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</si>
  <si>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</si>
  <si>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</si>
  <si>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</si>
  <si>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</si>
  <si>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</si>
  <si>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</si>
  <si>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</si>
  <si>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</si>
  <si>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</si>
  <si>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</si>
  <si>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</si>
  <si>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</si>
  <si>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</si>
  <si>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</si>
  <si>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</si>
  <si>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</si>
  <si>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</si>
  <si>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</si>
  <si>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</si>
  <si>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</si>
  <si>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</si>
  <si>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</si>
  <si>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</si>
  <si>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</si>
  <si>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</si>
  <si>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</si>
  <si>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</si>
  <si>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</si>
  <si>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</si>
  <si>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</si>
  <si>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</si>
  <si>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</si>
  <si>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</si>
  <si>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</si>
  <si>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</si>
  <si>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</si>
  <si>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</si>
  <si>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</si>
  <si>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</si>
  <si>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</si>
  <si>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</si>
  <si>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</si>
  <si>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</si>
  <si>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</si>
  <si>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</si>
  <si>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</si>
  <si>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</si>
  <si>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</si>
  <si>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</si>
  <si>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</si>
  <si>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</si>
  <si>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</si>
  <si>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</si>
  <si>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</si>
  <si>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</si>
  <si>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</si>
  <si>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</si>
  <si>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</si>
  <si>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</si>
  <si>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</si>
  <si>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</si>
  <si>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</si>
  <si>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</si>
  <si>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</si>
  <si>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</si>
  <si>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</si>
  <si>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</si>
  <si>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</si>
  <si>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</si>
  <si>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</si>
  <si>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</si>
  <si>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</si>
  <si>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</si>
  <si>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</si>
  <si>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</si>
  <si>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</si>
  <si>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</si>
  <si>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</si>
  <si>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</si>
  <si>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</si>
  <si>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</si>
  <si>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</si>
  <si>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</si>
  <si>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</si>
  <si>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</si>
  <si>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</si>
  <si>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</si>
  <si>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</si>
  <si>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</si>
  <si>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</si>
  <si>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</si>
  <si>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</si>
  <si>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</si>
  <si>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</si>
  <si>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</si>
  <si>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</si>
  <si>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</si>
  <si>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</si>
  <si>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</si>
  <si>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</si>
  <si>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</si>
  <si>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</si>
  <si>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</si>
  <si>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</si>
  <si>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</si>
  <si>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</si>
  <si>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</si>
  <si>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</si>
  <si>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</si>
  <si>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</si>
  <si>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</si>
  <si>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</si>
  <si>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</si>
  <si>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</si>
  <si>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</si>
  <si>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</si>
  <si>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</si>
  <si>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</si>
  <si>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</si>
  <si>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</si>
  <si>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</si>
  <si>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</si>
  <si>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</si>
  <si>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</si>
  <si>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</si>
  <si>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</si>
  <si>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</si>
  <si>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</si>
  <si>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</si>
  <si>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</si>
  <si>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</si>
  <si>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</si>
  <si>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</si>
  <si>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</si>
  <si>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</si>
  <si>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</si>
  <si>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</si>
  <si>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</si>
  <si>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</si>
  <si>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</si>
  <si>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</si>
  <si>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</si>
  <si>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</si>
  <si>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</si>
  <si>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</si>
  <si>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</si>
  <si>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</si>
  <si>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</si>
  <si>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</si>
  <si>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</si>
  <si>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</si>
  <si>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</si>
  <si>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</si>
  <si>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</si>
  <si>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</si>
  <si>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</si>
  <si>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</si>
  <si>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</si>
  <si>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</si>
  <si>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</si>
  <si>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</si>
  <si>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</si>
  <si>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</si>
  <si>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</si>
  <si>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</si>
  <si>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</si>
  <si>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</si>
  <si>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</si>
  <si>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</si>
  <si>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</si>
  <si>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</si>
  <si>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</si>
  <si>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</si>
  <si>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</si>
  <si>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</si>
  <si>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</si>
  <si>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</si>
  <si>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</si>
  <si>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</si>
  <si>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</si>
  <si>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</si>
  <si>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</si>
  <si>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</si>
  <si>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</si>
  <si>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</si>
  <si>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</si>
  <si>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</si>
  <si>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</si>
  <si>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</si>
  <si>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</si>
  <si>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</si>
  <si>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</si>
  <si>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</si>
  <si>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</si>
  <si>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</si>
  <si>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</si>
  <si>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</si>
  <si>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</si>
  <si>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</si>
  <si>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</si>
  <si>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</si>
  <si>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</si>
  <si>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</si>
  <si>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</si>
  <si>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</si>
  <si>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</si>
  <si>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</si>
  <si>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</si>
  <si>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</si>
  <si>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</si>
  <si>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</si>
  <si>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</si>
  <si>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</si>
  <si>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</si>
  <si>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</si>
  <si>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</si>
  <si>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</si>
  <si>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</si>
  <si>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</si>
  <si>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</si>
  <si>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</si>
  <si>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</si>
  <si>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</si>
  <si>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</si>
  <si>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</si>
  <si>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</si>
  <si>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</si>
  <si>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</si>
  <si>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</si>
  <si>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</si>
  <si>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</si>
  <si>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</si>
  <si>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</si>
  <si>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</si>
  <si>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</si>
  <si>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</si>
  <si>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</si>
  <si>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</si>
  <si>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</si>
  <si>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</si>
  <si>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</si>
  <si>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</si>
  <si>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</si>
  <si>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</si>
  <si>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</si>
  <si>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</si>
  <si>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</si>
  <si>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</si>
  <si>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</si>
  <si>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</si>
  <si>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</si>
  <si>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</si>
  <si>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</si>
  <si>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</si>
  <si>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</si>
  <si>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</si>
  <si>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</si>
  <si>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</si>
  <si>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</si>
  <si>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</si>
  <si>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</si>
  <si>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</si>
  <si>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</si>
  <si>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</si>
  <si>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</si>
  <si>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</si>
  <si>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</si>
  <si>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</si>
  <si>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</si>
  <si>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</si>
  <si>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</si>
  <si>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</si>
  <si>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</si>
  <si>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</si>
  <si>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</si>
  <si>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</si>
  <si>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</si>
  <si>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</si>
  <si>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</si>
  <si>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</si>
  <si>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</si>
  <si>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</si>
  <si>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</si>
  <si>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</si>
  <si>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</si>
  <si>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</si>
  <si>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</si>
  <si>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</si>
  <si>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</si>
  <si>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</si>
  <si>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</si>
  <si>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</si>
  <si>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</si>
  <si>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</si>
  <si>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</si>
  <si>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</si>
  <si>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</si>
  <si>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</si>
  <si>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</si>
  <si>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</si>
  <si>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</si>
  <si>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</si>
  <si>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</si>
  <si>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</si>
  <si>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</si>
  <si>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</si>
  <si>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</si>
  <si>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</si>
  <si>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</si>
  <si>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</si>
  <si>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</si>
  <si>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</si>
  <si>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</si>
  <si>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</si>
  <si>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</si>
  <si>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</si>
  <si>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</si>
  <si>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</si>
  <si>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</si>
  <si>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</si>
  <si>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</si>
  <si>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</si>
  <si>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</si>
  <si>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</si>
  <si>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</si>
  <si>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</si>
  <si>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</si>
  <si>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</si>
  <si>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</si>
  <si>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</si>
  <si>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</si>
  <si>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</si>
  <si>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</si>
  <si>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</si>
  <si>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</si>
  <si>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</si>
  <si>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</si>
  <si>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</si>
  <si>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</si>
  <si>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</si>
  <si>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</si>
  <si>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</si>
  <si>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</si>
  <si>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</si>
  <si>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</si>
  <si>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</si>
  <si>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</si>
  <si>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</si>
  <si>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</si>
  <si>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</si>
  <si>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</si>
  <si>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</si>
  <si>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</si>
  <si>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</si>
  <si>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</si>
  <si>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</si>
  <si>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</si>
  <si>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</si>
  <si>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</si>
  <si>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</si>
  <si>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</si>
  <si>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</si>
  <si>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</si>
  <si>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</si>
  <si>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</si>
  <si>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</si>
  <si>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</si>
  <si>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</si>
  <si>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</si>
  <si>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</si>
  <si>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</si>
  <si>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</si>
  <si>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</si>
  <si>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</si>
  <si>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</si>
  <si>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</si>
  <si>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</si>
  <si>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</si>
  <si>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</si>
  <si>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</si>
  <si>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</si>
  <si>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</si>
  <si>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</si>
  <si>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</si>
  <si>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</si>
  <si>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</si>
  <si>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</si>
  <si>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</si>
  <si>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</si>
  <si>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</si>
  <si>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</si>
  <si>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</si>
  <si>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</si>
  <si>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</si>
  <si>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</si>
  <si>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</si>
  <si>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</si>
  <si>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</si>
  <si>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</si>
  <si>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</si>
  <si>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</si>
  <si>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</si>
  <si>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</si>
  <si>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</si>
  <si>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</si>
  <si>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</si>
  <si>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</si>
  <si>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</si>
  <si>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</si>
  <si>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</si>
  <si>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</si>
  <si>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</si>
  <si>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</si>
  <si>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</si>
  <si>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</si>
  <si>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</si>
  <si>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</si>
  <si>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</si>
  <si>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</si>
  <si>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</si>
  <si>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</si>
  <si>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</si>
  <si>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</si>
  <si>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</si>
  <si>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</si>
  <si>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</si>
  <si>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</si>
  <si>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</si>
  <si>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</si>
  <si>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</si>
  <si>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</si>
  <si>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</si>
  <si>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</si>
  <si>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</si>
  <si>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</si>
  <si>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</si>
  <si>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</si>
  <si>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</si>
  <si>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</si>
  <si>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</si>
  <si>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</si>
  <si>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</si>
  <si>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</si>
  <si>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</si>
  <si>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</si>
  <si>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</si>
  <si>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</si>
  <si>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</si>
  <si>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</si>
  <si>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</si>
  <si>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</si>
  <si>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</si>
  <si>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</si>
  <si>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</si>
  <si>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</si>
  <si>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</si>
  <si>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</si>
  <si>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</si>
  <si>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</si>
  <si>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</si>
  <si>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</si>
  <si>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</si>
  <si>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</si>
  <si>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</si>
  <si>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</si>
  <si>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</si>
  <si>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</si>
  <si>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</si>
  <si>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</si>
  <si>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</si>
  <si>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</si>
  <si>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</si>
  <si>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</si>
  <si>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</si>
  <si>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</si>
  <si>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</si>
  <si>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</si>
  <si>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</si>
  <si>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</si>
  <si>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</si>
  <si>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</si>
  <si>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</si>
  <si>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</si>
  <si>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</si>
  <si>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</si>
  <si>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</si>
  <si>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</si>
  <si>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</si>
  <si>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</si>
  <si>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</si>
  <si>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</si>
  <si>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</si>
  <si>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</si>
  <si>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</si>
  <si>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</si>
  <si>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</si>
  <si>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</si>
  <si>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</si>
  <si>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</si>
  <si>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</si>
  <si>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</si>
  <si>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</si>
  <si>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</si>
  <si>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</si>
  <si>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</si>
  <si>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</si>
  <si>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</si>
  <si>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</si>
  <si>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</si>
  <si>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</si>
  <si>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</si>
  <si>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</si>
  <si>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</si>
  <si>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</si>
  <si>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</si>
  <si>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</si>
  <si>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</si>
  <si>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</si>
  <si>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</si>
  <si>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</si>
  <si>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</si>
  <si>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</si>
  <si>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</si>
  <si>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</si>
  <si>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</si>
  <si>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</si>
  <si>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</si>
  <si>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</si>
  <si>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</si>
  <si>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</si>
  <si>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</si>
  <si>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</si>
  <si>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</si>
  <si>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</si>
  <si>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</si>
  <si>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</si>
  <si>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</si>
  <si>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</si>
  <si>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</si>
  <si>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</si>
  <si>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</si>
  <si>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</si>
  <si>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</si>
  <si>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</si>
  <si>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</si>
  <si>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</si>
  <si>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</si>
  <si>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</si>
  <si>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</si>
  <si>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</si>
  <si>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</si>
  <si>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</si>
  <si>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</si>
  <si>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</si>
  <si>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</si>
  <si>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</si>
  <si>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</si>
  <si>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</si>
  <si>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</si>
  <si>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</si>
  <si>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</si>
  <si>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</si>
  <si>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</si>
  <si>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</si>
  <si>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</si>
  <si>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</si>
  <si>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</si>
  <si>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</si>
  <si>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</si>
  <si>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</si>
  <si>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</si>
  <si>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</si>
  <si>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</si>
  <si>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</si>
  <si>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</si>
  <si>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</si>
  <si>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</si>
  <si>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</si>
  <si>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</si>
  <si>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</si>
  <si>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</si>
  <si>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</si>
  <si>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</si>
  <si>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</si>
  <si>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</si>
  <si>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</si>
  <si>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</si>
  <si>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</si>
  <si>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</si>
  <si>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</si>
  <si>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</si>
  <si>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</si>
  <si>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</si>
  <si>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</si>
  <si>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</si>
  <si>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</si>
  <si>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</si>
  <si>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</si>
  <si>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</si>
  <si>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</si>
  <si>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</si>
  <si>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</si>
  <si>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</si>
  <si>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</si>
  <si>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</si>
  <si>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</si>
  <si>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</si>
  <si>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</si>
  <si>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</si>
  <si>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</si>
  <si>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</si>
  <si>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</si>
  <si>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</si>
  <si>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</si>
  <si>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</si>
  <si>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</si>
  <si>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</si>
  <si>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</si>
  <si>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</si>
  <si>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</si>
  <si>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</si>
  <si>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</si>
  <si>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</si>
  <si>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</si>
  <si>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</si>
  <si>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</si>
  <si>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</si>
  <si>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</si>
  <si>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</si>
  <si>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</si>
  <si>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</si>
  <si>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</si>
  <si>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</si>
  <si>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</si>
  <si>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</si>
  <si>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</si>
  <si>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</si>
  <si>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</si>
  <si>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</si>
  <si>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</si>
  <si>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</si>
  <si>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</si>
  <si>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</si>
  <si>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</si>
  <si>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</si>
  <si>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</si>
  <si>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</si>
  <si>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</si>
  <si>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</si>
  <si>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</si>
  <si>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</si>
  <si>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</si>
  <si>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</si>
  <si>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</si>
  <si>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</si>
  <si>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</si>
  <si>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</si>
  <si>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</si>
  <si>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</si>
  <si>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</si>
  <si>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</si>
  <si>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</si>
  <si>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</si>
  <si>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</si>
  <si>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</si>
  <si>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</si>
  <si>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</si>
  <si>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</si>
  <si>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</si>
  <si>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</si>
  <si>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</si>
  <si>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</si>
  <si>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</si>
  <si>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</si>
  <si>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</si>
  <si>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</si>
  <si>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</si>
  <si>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</si>
  <si>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</si>
  <si>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</si>
  <si>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</si>
  <si>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</si>
  <si>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</si>
  <si>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</si>
  <si>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</si>
  <si>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</si>
  <si>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</si>
  <si>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</si>
  <si>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</si>
  <si>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</si>
  <si>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</si>
  <si>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</si>
  <si>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</si>
  <si>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</si>
  <si>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</si>
  <si>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</si>
  <si>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</si>
  <si>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</si>
  <si>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</si>
  <si>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</si>
  <si>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</si>
  <si>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</si>
  <si>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</si>
  <si>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</si>
  <si>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</si>
  <si>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</si>
  <si>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</si>
  <si>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</si>
  <si>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</si>
  <si>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</si>
  <si>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</si>
  <si>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</si>
  <si>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</si>
  <si>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</si>
  <si>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</si>
  <si>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</si>
  <si>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</si>
  <si>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</si>
  <si>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</si>
  <si>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</si>
  <si>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</si>
  <si>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</si>
  <si>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</si>
  <si>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</si>
  <si>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</si>
  <si>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</si>
  <si>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</si>
  <si>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</si>
  <si>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</si>
  <si>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</si>
  <si>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</si>
  <si>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</si>
  <si>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</si>
  <si>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</si>
  <si>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</si>
  <si>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</si>
  <si>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</si>
  <si>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</si>
  <si>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</si>
  <si>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</si>
  <si>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</si>
  <si>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</si>
  <si>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</si>
  <si>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</si>
  <si>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</si>
  <si>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</si>
  <si>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</si>
  <si>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</si>
  <si>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</si>
  <si>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</si>
  <si>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</si>
  <si>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</si>
  <si>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</si>
  <si>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</si>
  <si>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</si>
  <si>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</si>
  <si>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</si>
  <si>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</si>
  <si>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</si>
  <si>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</si>
  <si>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</si>
  <si>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</si>
  <si>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</si>
  <si>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</si>
  <si>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</si>
  <si>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</si>
  <si>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</si>
  <si>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</si>
  <si>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</si>
  <si>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</si>
  <si>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</si>
  <si>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</si>
  <si>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</si>
  <si>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</si>
  <si>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</si>
  <si>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</si>
  <si>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</si>
  <si>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</si>
  <si>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</si>
  <si>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</si>
  <si>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</si>
  <si>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</si>
  <si>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</si>
  <si>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</si>
  <si>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</si>
  <si>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</si>
  <si>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</si>
  <si>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</si>
  <si>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</si>
  <si>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</si>
  <si>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</si>
  <si>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</si>
  <si>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</si>
  <si>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</si>
  <si>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</si>
  <si>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</si>
  <si>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</si>
  <si>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</si>
  <si>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</si>
  <si>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</si>
  <si>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</si>
  <si>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</si>
  <si>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</si>
  <si>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</si>
  <si>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</si>
  <si>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</si>
  <si>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</si>
  <si>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</si>
  <si>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</si>
  <si>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</si>
  <si>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</si>
  <si>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</si>
  <si>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</si>
  <si>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</si>
  <si>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</si>
  <si>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</si>
  <si>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</si>
  <si>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</si>
  <si>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</si>
  <si>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</si>
  <si>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</si>
  <si>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</si>
  <si>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</si>
  <si>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</si>
  <si>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</si>
  <si>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</si>
  <si>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</si>
  <si>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</si>
  <si>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</si>
  <si>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</si>
  <si>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</si>
  <si>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</si>
  <si>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</si>
  <si>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</si>
  <si>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</si>
  <si>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</si>
  <si>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</si>
  <si>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</si>
  <si>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</si>
  <si>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</si>
  <si>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</si>
  <si>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</si>
  <si>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</si>
  <si>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</si>
  <si>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</si>
  <si>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</si>
  <si>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</si>
  <si>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</si>
  <si>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</si>
  <si>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</si>
  <si>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</si>
  <si>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</si>
  <si>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</si>
  <si>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</si>
  <si>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</si>
  <si>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</si>
  <si>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</si>
  <si>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</si>
  <si>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</si>
  <si>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</si>
  <si>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</si>
  <si>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</si>
  <si>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</si>
  <si>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</si>
  <si>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</si>
  <si>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</si>
  <si>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</si>
  <si>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</si>
  <si>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</si>
  <si>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</si>
  <si>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</si>
  <si>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</si>
  <si>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</si>
  <si>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</si>
  <si>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</si>
  <si>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</si>
  <si>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</si>
  <si>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</si>
  <si>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</si>
  <si>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</si>
  <si>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</si>
  <si>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</si>
  <si>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</si>
  <si>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</si>
  <si>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</si>
  <si>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</si>
  <si>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</si>
  <si>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</si>
  <si>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</si>
  <si>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</si>
  <si>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</si>
  <si>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</si>
  <si>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</si>
  <si>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</si>
  <si>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</si>
  <si>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</si>
  <si>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</si>
  <si>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</si>
  <si>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</si>
  <si>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</si>
  <si>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</si>
  <si>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</si>
  <si>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</si>
  <si>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</si>
  <si>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</si>
  <si>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</si>
  <si>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</si>
  <si>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</si>
  <si>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</si>
  <si>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</si>
  <si>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</si>
  <si>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</si>
  <si>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</si>
  <si>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</si>
  <si>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</si>
  <si>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</si>
  <si>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</si>
  <si>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</si>
  <si>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</si>
  <si>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</si>
  <si>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</si>
  <si>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</si>
  <si>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</si>
  <si>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</si>
  <si>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</si>
  <si>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</si>
  <si>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</si>
  <si>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</si>
  <si>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</si>
  <si>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</si>
  <si>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</si>
  <si>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</si>
  <si>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</si>
  <si>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</si>
  <si>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</si>
  <si>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</si>
  <si>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</si>
  <si>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</si>
  <si>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</si>
  <si>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</si>
  <si>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</si>
  <si>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</si>
  <si>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</si>
  <si>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</si>
  <si>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</si>
  <si>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</si>
  <si>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</si>
  <si>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</si>
  <si>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</si>
  <si>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</si>
  <si>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</si>
  <si>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</si>
  <si>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</si>
  <si>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</si>
  <si>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</si>
  <si>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</si>
  <si>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</si>
  <si>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</si>
  <si>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</si>
  <si>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</si>
  <si>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</si>
  <si>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</si>
  <si>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</si>
  <si>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</si>
  <si>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</si>
  <si>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</si>
  <si>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</si>
  <si>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</si>
  <si>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</si>
  <si>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</si>
  <si>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</si>
  <si>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</si>
  <si>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</si>
  <si>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</si>
  <si>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</si>
  <si>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</si>
  <si>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</si>
  <si>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</si>
  <si>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</si>
  <si>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</si>
  <si>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</si>
  <si>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</si>
  <si>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</si>
  <si>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</si>
  <si>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</si>
  <si>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</si>
  <si>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</si>
  <si>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</si>
  <si>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</si>
  <si>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</si>
  <si>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</si>
  <si>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</si>
  <si>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</si>
  <si>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</si>
  <si>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</si>
  <si>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</si>
  <si>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</si>
  <si>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</si>
  <si>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</si>
  <si>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</si>
  <si>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</si>
  <si>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</si>
  <si>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</si>
  <si>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</si>
  <si>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</si>
  <si>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</si>
  <si>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</si>
  <si>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</si>
  <si>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</si>
  <si>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</si>
  <si>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</si>
  <si>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</si>
  <si>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</si>
  <si>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</si>
  <si>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</si>
  <si>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</si>
  <si>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</si>
  <si>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</si>
  <si>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</si>
  <si>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</si>
  <si>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</si>
  <si>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</si>
  <si>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</si>
  <si>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</si>
  <si>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</si>
  <si>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</si>
  <si>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</si>
  <si>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</si>
  <si>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</si>
  <si>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</si>
  <si>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</si>
  <si>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</si>
  <si>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</si>
  <si>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</si>
  <si>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</si>
  <si>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</si>
  <si>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</si>
  <si>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</si>
  <si>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</si>
  <si>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</si>
  <si>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</si>
  <si>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</si>
  <si>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</si>
  <si>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</si>
  <si>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</si>
  <si>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</si>
  <si>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</si>
  <si>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</si>
  <si>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</si>
  <si>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</si>
  <si>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</si>
  <si>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</si>
  <si>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</si>
  <si>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</si>
  <si>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</si>
  <si>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</si>
  <si>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</si>
  <si>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</si>
  <si>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</si>
  <si>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</si>
  <si>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</si>
  <si>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</si>
  <si>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</si>
  <si>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</si>
  <si>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</si>
  <si>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</si>
  <si>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</si>
  <si>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</si>
  <si>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</si>
  <si>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</si>
  <si>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</si>
  <si>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</si>
  <si>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</si>
  <si>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</si>
  <si>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</si>
  <si>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</si>
  <si>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</si>
  <si>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</si>
  <si>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</si>
  <si>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</si>
  <si>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</si>
  <si>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</si>
  <si>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</si>
  <si>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</si>
  <si>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</si>
  <si>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</si>
  <si>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</si>
  <si>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</si>
  <si>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</si>
  <si>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</si>
  <si>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</si>
  <si>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</si>
  <si>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</si>
  <si>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</si>
  <si>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</si>
  <si>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</si>
  <si>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</si>
  <si>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</si>
  <si>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</si>
  <si>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</si>
  <si>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</si>
  <si>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</si>
  <si>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</si>
  <si>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</si>
  <si>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</si>
  <si>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</si>
  <si>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</si>
  <si>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</si>
  <si>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</si>
  <si>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</si>
  <si>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</si>
  <si>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</si>
  <si>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</si>
  <si>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</si>
  <si>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</si>
  <si>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</si>
  <si>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</si>
  <si>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</si>
  <si>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</si>
  <si>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</si>
  <si>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</si>
  <si>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</si>
  <si>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</si>
  <si>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</si>
  <si>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</si>
  <si>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</si>
  <si>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</si>
  <si>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</si>
  <si>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</si>
  <si>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</si>
  <si>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</si>
  <si>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</si>
  <si>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</si>
  <si>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</si>
  <si>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</si>
  <si>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</si>
  <si>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</si>
  <si>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</si>
  <si>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</si>
  <si>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</si>
  <si>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</si>
  <si>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</si>
  <si>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</si>
  <si>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</si>
  <si>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</si>
  <si>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</si>
  <si>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</si>
  <si>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</si>
  <si>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</si>
  <si>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</si>
  <si>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</si>
  <si>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</si>
  <si>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</si>
  <si>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</si>
  <si>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</si>
  <si>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</si>
  <si>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</si>
  <si>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</si>
  <si>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</si>
  <si>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</si>
  <si>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</si>
  <si>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</si>
  <si>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</si>
  <si>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</si>
  <si>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</si>
  <si>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</si>
  <si>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</si>
  <si>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</si>
  <si>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</si>
  <si>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</si>
  <si>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</si>
  <si>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</si>
  <si>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</si>
  <si>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</si>
  <si>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</si>
  <si>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</si>
  <si>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</si>
  <si>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</si>
  <si>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</si>
  <si>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</si>
  <si>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</si>
  <si>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</si>
  <si>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</si>
  <si>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</si>
  <si>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</si>
  <si>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</si>
  <si>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</si>
  <si>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</si>
  <si>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</si>
  <si>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</si>
  <si>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</si>
  <si>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</si>
  <si>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</si>
  <si>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</si>
  <si>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</si>
  <si>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</si>
  <si>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</si>
  <si>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</si>
  <si>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</si>
  <si>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</si>
  <si>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</si>
  <si>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</si>
  <si>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</si>
  <si>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</si>
  <si>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</si>
  <si>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</si>
  <si>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</si>
  <si>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</si>
  <si>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</si>
  <si>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</si>
  <si>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</si>
  <si>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</si>
  <si>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</si>
  <si>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</si>
  <si>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</si>
  <si>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</si>
  <si>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</si>
  <si>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</si>
  <si>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</si>
  <si>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</si>
  <si>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</si>
  <si>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</si>
  <si>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</si>
  <si>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</si>
  <si>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</si>
  <si>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</si>
  <si>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</si>
  <si>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</si>
  <si>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</si>
  <si>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</si>
  <si>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</si>
  <si>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</si>
  <si>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</si>
  <si>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</si>
  <si>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</si>
  <si>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</si>
  <si>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</si>
  <si>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</si>
  <si>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</si>
  <si>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</si>
  <si>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</si>
  <si>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</si>
  <si>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</si>
  <si>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</si>
  <si>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</si>
  <si>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</si>
  <si>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</si>
  <si>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</si>
  <si>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</si>
  <si>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</si>
  <si>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</si>
  <si>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</si>
  <si>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</si>
  <si>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</si>
  <si>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</si>
  <si>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</si>
  <si>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</si>
  <si>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</si>
  <si>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</si>
  <si>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</si>
  <si>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</si>
  <si>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</si>
  <si>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</si>
  <si>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</si>
  <si>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</si>
  <si>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</si>
  <si>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</si>
  <si>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</si>
  <si>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</si>
  <si>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</si>
  <si>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</si>
  <si>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</si>
  <si>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</si>
  <si>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</si>
  <si>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</si>
  <si>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</si>
  <si>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</si>
  <si>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</si>
  <si>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</si>
  <si>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</si>
  <si>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</si>
  <si>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</si>
  <si>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</si>
  <si>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</si>
  <si>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</si>
  <si>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</si>
  <si>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</si>
  <si>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</si>
  <si>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</si>
  <si>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</si>
  <si>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</si>
  <si>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</si>
  <si>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</si>
  <si>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</si>
  <si>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</si>
  <si>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</si>
  <si>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</si>
  <si>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</si>
  <si>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</si>
  <si>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</si>
  <si>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</si>
  <si>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</si>
  <si>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</si>
  <si>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</si>
  <si>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</si>
  <si>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</si>
  <si>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</si>
  <si>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</si>
  <si>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</si>
  <si>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</si>
  <si>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</si>
  <si>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</si>
  <si>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</si>
  <si>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</si>
  <si>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</si>
  <si>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</si>
  <si>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</si>
  <si>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</si>
  <si>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</si>
  <si>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</si>
  <si>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</si>
  <si>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</si>
  <si>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</si>
  <si>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</si>
  <si>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</si>
  <si>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</si>
  <si>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</si>
  <si>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</si>
  <si>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</si>
  <si>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</si>
  <si>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</si>
  <si>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</si>
  <si>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</si>
  <si>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</si>
  <si>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</si>
  <si>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</si>
  <si>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</si>
  <si>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</si>
  <si>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</si>
  <si>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</si>
  <si>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</si>
  <si>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</si>
  <si>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</si>
  <si>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</si>
  <si>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</si>
  <si>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</si>
  <si>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</si>
  <si>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</si>
  <si>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</si>
  <si>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</si>
  <si>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</si>
  <si>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</si>
  <si>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</si>
  <si>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</si>
  <si>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</si>
  <si>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</si>
  <si>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</si>
  <si>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</si>
  <si>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</si>
  <si>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</si>
  <si>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</si>
  <si>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</si>
  <si>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</si>
  <si>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</si>
  <si>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</si>
  <si>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</si>
  <si>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</si>
  <si>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</si>
  <si>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</si>
  <si>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</si>
  <si>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</si>
  <si>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</si>
  <si>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</si>
  <si>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</si>
  <si>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</si>
  <si>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</si>
  <si>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</si>
  <si>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</si>
  <si>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</si>
  <si>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</si>
  <si>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</si>
  <si>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</si>
  <si>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</si>
  <si>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</si>
  <si>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</si>
  <si>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</si>
  <si>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</si>
  <si>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</si>
  <si>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</si>
  <si>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</si>
  <si>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</si>
  <si>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</si>
  <si>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</si>
  <si>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</si>
  <si>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</si>
  <si>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</si>
  <si>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</si>
  <si>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</si>
  <si>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</si>
  <si>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</si>
  <si>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</si>
  <si>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</si>
  <si>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</si>
  <si>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</si>
  <si>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</si>
  <si>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</si>
  <si>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</si>
  <si>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</si>
  <si>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</si>
  <si>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</si>
  <si>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</si>
  <si>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</si>
  <si>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</si>
  <si>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</si>
  <si>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</si>
  <si>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</si>
  <si>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</si>
  <si>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</si>
  <si>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</si>
  <si>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</si>
  <si>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</si>
  <si>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</si>
  <si>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</si>
  <si>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</si>
  <si>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</si>
  <si>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</si>
  <si>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</si>
  <si>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</si>
  <si>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</si>
  <si>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</si>
  <si>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</si>
  <si>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</si>
  <si>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</si>
  <si>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</si>
  <si>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</si>
  <si>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</si>
  <si>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</si>
  <si>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</si>
  <si>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</si>
  <si>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</si>
  <si>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</si>
  <si>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</si>
  <si>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</si>
  <si>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</si>
  <si>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</si>
  <si>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</si>
  <si>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</si>
  <si>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</si>
  <si>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</si>
  <si>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</si>
  <si>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</si>
  <si>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</si>
  <si>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</si>
  <si>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</si>
  <si>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</si>
  <si>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</si>
  <si>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</si>
  <si>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</si>
  <si>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</si>
  <si>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</si>
  <si>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</si>
  <si>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</si>
  <si>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</si>
  <si>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</si>
  <si>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</si>
  <si>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</si>
  <si>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</si>
  <si>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</si>
  <si>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</si>
  <si>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</si>
  <si>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</si>
  <si>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</si>
  <si>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</si>
  <si>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</si>
  <si>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</si>
  <si>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</si>
  <si>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</si>
  <si>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</si>
  <si>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</si>
  <si>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</si>
  <si>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</si>
  <si>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</si>
  <si>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</si>
  <si>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</si>
  <si>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</si>
  <si>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</si>
  <si>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</si>
  <si>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</si>
  <si>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</si>
  <si>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</si>
  <si>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</si>
  <si>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</si>
  <si>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</si>
  <si>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</si>
  <si>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</si>
  <si>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</si>
  <si>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</si>
  <si>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</si>
  <si>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</si>
  <si>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</si>
  <si>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</si>
  <si>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</si>
  <si>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</si>
  <si>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</si>
  <si>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</si>
  <si>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</si>
  <si>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</si>
  <si>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</si>
  <si>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</si>
  <si>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</si>
  <si>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</si>
  <si>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</si>
  <si>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</si>
  <si>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</si>
  <si>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</si>
  <si>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</si>
  <si>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</si>
  <si>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</si>
  <si>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</si>
  <si>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</si>
  <si>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</si>
  <si>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</si>
  <si>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</si>
  <si>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</si>
  <si>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</si>
  <si>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</si>
  <si>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</si>
  <si>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</si>
  <si>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</si>
  <si>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</si>
  <si>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</si>
  <si>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</si>
  <si>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</si>
  <si>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</si>
  <si>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</si>
  <si>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</si>
  <si>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</si>
  <si>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</si>
  <si>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</si>
  <si>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</si>
  <si>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</si>
  <si>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</si>
  <si>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</si>
  <si>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</si>
  <si>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</si>
  <si>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</si>
  <si>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</si>
  <si>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</si>
  <si>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</si>
  <si>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</si>
  <si>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</si>
  <si>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</si>
  <si>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</si>
  <si>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</si>
  <si>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</si>
  <si>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</si>
  <si>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</si>
  <si>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</si>
  <si>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</si>
  <si>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</si>
  <si>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</si>
  <si>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</si>
  <si>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</si>
  <si>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</si>
  <si>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</si>
  <si>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</si>
  <si>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</si>
  <si>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</si>
  <si>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</si>
  <si>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</si>
  <si>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</si>
  <si>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</si>
  <si>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</si>
  <si>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</si>
  <si>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</si>
  <si>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</si>
  <si>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</si>
  <si>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</si>
  <si>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</si>
  <si>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</si>
  <si>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</si>
  <si>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</si>
  <si>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</si>
  <si>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</si>
  <si>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</si>
  <si>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</si>
  <si>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</si>
  <si>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</si>
  <si>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</si>
  <si>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</si>
  <si>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</si>
  <si>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</si>
  <si>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</si>
  <si>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</si>
  <si>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</si>
  <si>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</si>
  <si>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</si>
  <si>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</si>
  <si>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</si>
  <si>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</si>
  <si>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</si>
  <si>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</si>
  <si>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</si>
  <si>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</si>
  <si>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</si>
  <si>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</si>
  <si>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</si>
  <si>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</si>
  <si>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</si>
  <si>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</si>
  <si>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</si>
  <si>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</si>
  <si>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</si>
  <si>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</si>
  <si>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</si>
  <si>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</si>
  <si>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</si>
  <si>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</si>
  <si>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</si>
  <si>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</si>
  <si>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</si>
  <si>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</si>
  <si>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</si>
  <si>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</si>
  <si>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</si>
  <si>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</si>
  <si>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</si>
  <si>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</si>
  <si>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</si>
  <si>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</si>
  <si>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</si>
  <si>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</si>
  <si>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</si>
  <si>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</si>
  <si>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</si>
  <si>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</si>
  <si>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</si>
  <si>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</si>
  <si>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</si>
  <si>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</si>
  <si>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</si>
  <si>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</si>
  <si>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</si>
  <si>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</si>
  <si>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</si>
  <si>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</si>
  <si>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</si>
  <si>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</si>
  <si>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</si>
  <si>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</si>
  <si>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</si>
  <si>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</si>
  <si>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</si>
  <si>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</si>
  <si>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</si>
  <si>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</si>
  <si>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</si>
  <si>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</si>
  <si>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</si>
  <si>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</si>
  <si>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</si>
  <si>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</si>
  <si>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</si>
  <si>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</si>
  <si>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</si>
  <si>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</si>
  <si>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</si>
  <si>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</si>
  <si>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</si>
  <si>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</si>
  <si>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</si>
  <si>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</si>
  <si>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</si>
  <si>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</si>
  <si>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</si>
  <si>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</si>
  <si>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</si>
  <si>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</si>
  <si>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</si>
  <si>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</si>
  <si>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</si>
  <si>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</si>
  <si>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</si>
  <si>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</si>
  <si>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</si>
  <si>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</si>
  <si>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</si>
  <si>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</si>
  <si>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</si>
  <si>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</si>
  <si>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</si>
  <si>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</si>
  <si>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</si>
  <si>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</si>
  <si>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</si>
  <si>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</si>
  <si>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</si>
  <si>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</si>
  <si>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</si>
  <si>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</si>
  <si>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</si>
  <si>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</si>
  <si>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</si>
  <si>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</si>
  <si>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</si>
  <si>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</si>
  <si>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</si>
  <si>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</si>
  <si>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</si>
  <si>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</si>
  <si>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</si>
  <si>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</si>
  <si>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</si>
  <si>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</si>
  <si>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</si>
  <si>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</si>
  <si>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</si>
  <si>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</si>
  <si>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</si>
  <si>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</si>
  <si>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</si>
  <si>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</si>
  <si>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</si>
  <si>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</si>
  <si>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</si>
  <si>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</si>
  <si>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</si>
  <si>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</si>
  <si>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</si>
  <si>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</si>
  <si>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</si>
  <si>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</si>
  <si>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</si>
  <si>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</si>
  <si>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</si>
  <si>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</si>
  <si>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</si>
  <si>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</si>
  <si>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</si>
  <si>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</si>
  <si>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</si>
  <si>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</si>
  <si>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</si>
  <si>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</si>
  <si>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</si>
  <si>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</si>
  <si>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</si>
  <si>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</si>
  <si>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</si>
  <si>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</si>
  <si>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</si>
  <si>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</si>
  <si>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</si>
  <si>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</si>
  <si>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</si>
  <si>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</si>
  <si>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</si>
  <si>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</si>
  <si>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</si>
  <si>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</si>
  <si>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</si>
  <si>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</si>
  <si>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</si>
  <si>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</si>
  <si>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</si>
  <si>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</si>
  <si>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</si>
  <si>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</si>
  <si>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</si>
  <si>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</si>
  <si>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</si>
  <si>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</si>
  <si>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</si>
  <si>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</si>
  <si>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</si>
  <si>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</si>
  <si>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</si>
  <si>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</si>
  <si>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</si>
  <si>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</si>
  <si>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</si>
  <si>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</si>
  <si>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</si>
  <si>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</si>
  <si>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</si>
  <si>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</si>
  <si>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</si>
  <si>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</si>
  <si>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</si>
  <si>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</si>
  <si>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</si>
  <si>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</si>
  <si>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</si>
  <si>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</si>
  <si>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</si>
  <si>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</si>
  <si>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</si>
  <si>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</si>
  <si>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</si>
  <si>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</si>
  <si>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</si>
  <si>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</si>
  <si>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</si>
  <si>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</si>
  <si>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</si>
  <si>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</si>
  <si>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</si>
  <si>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</si>
  <si>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</si>
  <si>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</si>
  <si>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</si>
  <si>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</si>
  <si>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</si>
  <si>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</si>
  <si>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</si>
  <si>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</si>
  <si>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</si>
  <si>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</si>
  <si>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</si>
  <si>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</si>
  <si>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</si>
  <si>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</si>
  <si>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</si>
  <si>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</si>
  <si>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</si>
  <si>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</si>
  <si>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</si>
  <si>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</si>
  <si>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</si>
  <si>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</si>
  <si>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</si>
  <si>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</si>
  <si>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</si>
  <si>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</si>
  <si>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</si>
  <si>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</si>
  <si>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</si>
  <si>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</si>
  <si>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</si>
  <si>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</si>
  <si>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</si>
  <si>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</si>
  <si>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</si>
  <si>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</si>
  <si>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</si>
  <si>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</si>
  <si>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</si>
  <si>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</si>
  <si>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</si>
  <si>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</si>
  <si>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</si>
  <si>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</si>
  <si>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</si>
  <si>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</si>
  <si>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</si>
  <si>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</si>
  <si>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</si>
  <si>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</si>
  <si>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</si>
  <si>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</si>
  <si>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</si>
  <si>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</si>
  <si>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</si>
  <si>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</si>
  <si>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</si>
  <si>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</si>
  <si>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</si>
  <si>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</si>
  <si>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</si>
  <si>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</si>
  <si>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</si>
  <si>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</si>
  <si>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</si>
  <si>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</si>
  <si>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</si>
  <si>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</si>
  <si>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</si>
  <si>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</si>
  <si>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</si>
  <si>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</si>
  <si>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</si>
  <si>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</si>
  <si>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</si>
  <si>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</si>
  <si>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</si>
  <si>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</si>
  <si>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</si>
  <si>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</si>
  <si>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</si>
  <si>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</si>
  <si>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</si>
  <si>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</si>
  <si>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</si>
  <si>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</si>
  <si>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</si>
  <si>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</si>
  <si>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</si>
  <si>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</si>
  <si>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</si>
  <si>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</si>
  <si>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</si>
  <si>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</si>
  <si>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</si>
  <si>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</si>
  <si>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</si>
  <si>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</si>
  <si>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</si>
  <si>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</si>
  <si>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</si>
  <si>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</si>
  <si>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</si>
  <si>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</si>
  <si>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</si>
  <si>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</si>
  <si>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</si>
  <si>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</si>
  <si>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</si>
  <si>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</si>
  <si>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</si>
  <si>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</si>
  <si>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</si>
  <si>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</si>
  <si>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</si>
  <si>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</si>
  <si>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</si>
  <si>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</si>
  <si>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</si>
  <si>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</si>
  <si>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</si>
  <si>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</si>
  <si>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</si>
  <si>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</si>
  <si>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</si>
  <si>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</si>
  <si>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</si>
  <si>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</si>
  <si>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</si>
  <si>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</si>
  <si>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</si>
  <si>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</si>
  <si>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</si>
  <si>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</si>
  <si>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</si>
  <si>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</si>
  <si>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</si>
  <si>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</si>
  <si>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</si>
  <si>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</si>
  <si>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</si>
  <si>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</si>
  <si>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</si>
  <si>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</si>
  <si>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</si>
  <si>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</si>
  <si>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</si>
  <si>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</si>
  <si>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</si>
  <si>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</si>
  <si>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</si>
  <si>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</si>
  <si>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</si>
  <si>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</si>
  <si>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</si>
  <si>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</si>
  <si>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</si>
  <si>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</si>
  <si>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</si>
  <si>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</si>
  <si>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</si>
  <si>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</si>
  <si>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</si>
  <si>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</si>
  <si>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</si>
  <si>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</si>
  <si>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</si>
  <si>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</si>
  <si>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</si>
  <si>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</si>
  <si>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</si>
  <si>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</si>
  <si>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</si>
  <si>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</si>
  <si>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</si>
  <si>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</si>
  <si>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</si>
  <si>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</si>
  <si>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</si>
  <si>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</si>
  <si>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</si>
  <si>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</si>
  <si>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</si>
  <si>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</si>
  <si>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</si>
  <si>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</si>
  <si>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</si>
  <si>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</si>
  <si>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</si>
  <si>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</si>
  <si>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</si>
  <si>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</si>
  <si>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</si>
  <si>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</si>
  <si>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</si>
  <si>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</si>
  <si>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</si>
  <si>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</si>
  <si>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</si>
  <si>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</si>
  <si>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</si>
  <si>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</si>
  <si>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</si>
  <si>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</si>
  <si>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</si>
  <si>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</si>
  <si>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</si>
  <si>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</si>
  <si>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</si>
  <si>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</si>
  <si>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</si>
  <si>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</si>
  <si>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</si>
  <si>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</si>
  <si>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</si>
  <si>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</si>
  <si>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</si>
  <si>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</si>
  <si>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</si>
  <si>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</si>
  <si>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</si>
  <si>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</si>
  <si>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</si>
  <si>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</si>
  <si>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</si>
  <si>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</si>
  <si>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</si>
  <si>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</si>
  <si>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</si>
  <si>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</si>
  <si>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</si>
  <si>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</si>
  <si>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</si>
  <si>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</si>
  <si>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</si>
  <si>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</si>
  <si>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</si>
  <si>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</si>
  <si>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</si>
  <si>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</si>
  <si>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</si>
  <si>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</si>
  <si>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</si>
  <si>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</si>
  <si>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</si>
  <si>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</si>
  <si>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</si>
  <si>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</si>
  <si>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</si>
  <si>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</si>
  <si>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</si>
  <si>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</si>
  <si>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</si>
  <si>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</si>
  <si>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</si>
  <si>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</si>
  <si>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</si>
  <si>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</si>
  <si>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</si>
  <si>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</si>
  <si>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</si>
  <si>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</si>
  <si>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</si>
  <si>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</si>
  <si>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</si>
  <si>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</si>
  <si>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</si>
  <si>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</si>
  <si>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</si>
  <si>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</si>
  <si>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</si>
  <si>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</si>
  <si>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</si>
  <si>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</si>
  <si>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</si>
  <si>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</si>
  <si>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</si>
  <si>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</si>
  <si>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</si>
  <si>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</si>
  <si>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</si>
  <si>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</si>
  <si>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</si>
  <si>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</si>
  <si>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</si>
  <si>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</si>
  <si>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</si>
  <si>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</si>
  <si>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</si>
  <si>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</si>
  <si>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</si>
  <si>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</si>
  <si>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</si>
  <si>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</si>
  <si>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</si>
  <si>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</si>
  <si>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</si>
  <si>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</si>
  <si>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</si>
  <si>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</si>
  <si>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</si>
  <si>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</si>
  <si>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</si>
  <si>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</si>
  <si>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</si>
  <si>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</si>
  <si>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</si>
  <si>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</si>
  <si>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</si>
  <si>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</si>
  <si>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</si>
  <si>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</si>
  <si>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</si>
  <si>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</si>
  <si>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</si>
  <si>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</si>
  <si>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</si>
  <si>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</si>
  <si>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</si>
  <si>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</si>
  <si>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</si>
  <si>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</si>
  <si>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</si>
  <si>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</si>
  <si>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</si>
  <si>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</si>
  <si>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</si>
  <si>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</si>
  <si>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</si>
  <si>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</si>
  <si>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</si>
  <si>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</si>
  <si>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</si>
  <si>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</si>
  <si>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</si>
  <si>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</si>
  <si>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</si>
  <si>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</si>
  <si>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</si>
  <si>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</si>
  <si>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</si>
  <si>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</si>
  <si>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</si>
  <si>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</si>
  <si>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</si>
  <si>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</si>
  <si>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</si>
  <si>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</si>
  <si>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</si>
  <si>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</si>
  <si>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</si>
  <si>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</si>
  <si>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</si>
  <si>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</si>
  <si>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</si>
  <si>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</si>
  <si>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</si>
  <si>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</si>
  <si>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</si>
  <si>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</si>
  <si>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</si>
  <si>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</si>
  <si>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</si>
  <si>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</si>
  <si>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</si>
  <si>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</si>
  <si>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</si>
  <si>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</si>
  <si>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</si>
  <si>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</si>
  <si>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</si>
  <si>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</si>
  <si>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</si>
  <si>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</si>
  <si>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</si>
  <si>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</si>
  <si>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</si>
  <si>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</si>
  <si>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</si>
  <si>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</si>
  <si>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</si>
  <si>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</si>
  <si>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</si>
  <si>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</si>
  <si>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</si>
  <si>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</si>
  <si>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</si>
  <si>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</si>
  <si>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</si>
  <si>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</si>
  <si>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</si>
  <si>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</si>
  <si>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</si>
  <si>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</si>
  <si>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</si>
  <si>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</si>
  <si>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</si>
  <si>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</si>
  <si>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</si>
  <si>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</si>
  <si>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</si>
  <si>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</si>
  <si>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</si>
  <si>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</si>
  <si>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</si>
  <si>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</si>
  <si>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</si>
  <si>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</si>
  <si>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</si>
  <si>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</si>
  <si>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</si>
  <si>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</si>
  <si>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</si>
  <si>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</si>
  <si>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</si>
  <si>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</si>
  <si>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</si>
  <si>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</si>
  <si>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</si>
  <si>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</si>
  <si>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</si>
  <si>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</si>
  <si>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</si>
  <si>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</si>
  <si>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</si>
  <si>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</si>
  <si>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</si>
  <si>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</si>
  <si>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</si>
  <si>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</si>
  <si>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</si>
  <si>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</si>
  <si>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</si>
  <si>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</si>
  <si>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</si>
  <si>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</si>
  <si>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</si>
  <si>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</si>
  <si>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</si>
  <si>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</si>
  <si>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</si>
  <si>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</si>
  <si>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</si>
  <si>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</si>
  <si>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</si>
  <si>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</si>
  <si>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</si>
  <si>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</si>
  <si>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</si>
  <si>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</si>
  <si>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</si>
  <si>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</si>
  <si>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</si>
  <si>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</si>
  <si>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</si>
  <si>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</si>
  <si>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</si>
  <si>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</si>
  <si>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</si>
  <si>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</si>
  <si>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</si>
  <si>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</si>
  <si>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</si>
  <si>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</si>
  <si>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</si>
  <si>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</si>
  <si>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</si>
  <si>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</si>
  <si>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</si>
  <si>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</si>
  <si>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</si>
  <si>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</si>
  <si>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</si>
  <si>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</si>
  <si>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</si>
  <si>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</si>
  <si>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</si>
  <si>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</si>
  <si>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</si>
  <si>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</si>
  <si>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</si>
  <si>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</si>
  <si>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</si>
  <si>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</si>
  <si>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</si>
  <si>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</si>
  <si>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</si>
  <si>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</si>
  <si>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</si>
  <si>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</si>
  <si>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</si>
  <si>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</si>
  <si>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</si>
  <si>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</si>
  <si>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</si>
  <si>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</si>
  <si>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</si>
  <si>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</si>
  <si>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</si>
  <si>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</si>
  <si>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</si>
  <si>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</si>
  <si>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</si>
  <si>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</si>
  <si>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</si>
  <si>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</si>
  <si>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</si>
  <si>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</si>
  <si>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</si>
  <si>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</si>
  <si>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</si>
  <si>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</si>
  <si>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</si>
  <si>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</si>
  <si>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</si>
  <si>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</si>
  <si>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</si>
  <si>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</si>
  <si>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</si>
  <si>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</si>
  <si>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</si>
  <si>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</si>
  <si>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</si>
  <si>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</si>
  <si>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</si>
  <si>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</si>
  <si>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</si>
  <si>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</si>
  <si>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</si>
  <si>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</si>
  <si>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</si>
  <si>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</si>
  <si>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</si>
  <si>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</si>
  <si>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</si>
  <si>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</si>
  <si>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</si>
  <si>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</si>
  <si>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</si>
  <si>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</si>
  <si>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</si>
  <si>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</si>
  <si>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</si>
  <si>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</si>
  <si>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</si>
  <si>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</si>
  <si>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</si>
  <si>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</si>
  <si>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</si>
  <si>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</si>
  <si>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</si>
  <si>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</si>
  <si>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</si>
  <si>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</si>
  <si>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</si>
  <si>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</si>
  <si>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</si>
  <si>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</si>
  <si>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</si>
  <si>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</si>
  <si>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</si>
  <si>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</si>
  <si>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</si>
  <si>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</si>
  <si>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</si>
  <si>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</si>
  <si>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</si>
  <si>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</si>
  <si>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</si>
  <si>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</si>
  <si>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</si>
  <si>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</si>
  <si>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</si>
  <si>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</si>
  <si>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</si>
  <si>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</si>
  <si>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</si>
  <si>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</si>
  <si>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</si>
  <si>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</si>
  <si>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</si>
  <si>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</si>
  <si>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</si>
  <si>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</si>
  <si>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</si>
  <si>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</si>
  <si>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</si>
  <si>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</si>
  <si>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</si>
  <si>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</si>
  <si>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</si>
  <si>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</si>
  <si>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</si>
  <si>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</si>
  <si>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</si>
  <si>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</si>
  <si>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</si>
  <si>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</si>
  <si>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</si>
  <si>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</si>
  <si>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</si>
  <si>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</si>
  <si>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</si>
  <si>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</si>
  <si>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</si>
  <si>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</si>
  <si>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</si>
  <si>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</si>
  <si>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</si>
  <si>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</si>
  <si>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</si>
  <si>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</si>
  <si>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</si>
  <si>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</si>
  <si>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</si>
  <si>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</si>
  <si>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</si>
  <si>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</si>
  <si>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</si>
  <si>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</si>
  <si>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</si>
  <si>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</si>
  <si>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</si>
  <si>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</si>
  <si>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</si>
  <si>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</si>
  <si>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</si>
  <si>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</si>
  <si>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</si>
  <si>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</si>
  <si>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</si>
  <si>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</si>
  <si>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</si>
  <si>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</si>
  <si>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</si>
  <si>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</si>
  <si>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</si>
  <si>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</si>
  <si>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</si>
  <si>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</si>
  <si>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</si>
  <si>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</si>
  <si>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</si>
  <si>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</si>
  <si>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</si>
  <si>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</si>
  <si>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</si>
  <si>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</si>
  <si>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</si>
  <si>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</si>
  <si>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</si>
  <si>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</si>
  <si>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</si>
  <si>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</si>
  <si>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</si>
  <si>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</si>
  <si>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</si>
  <si>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</si>
  <si>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</si>
  <si>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</si>
  <si>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</si>
  <si>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</si>
  <si>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</si>
  <si>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</si>
  <si>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</si>
  <si>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</si>
  <si>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</si>
  <si>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</si>
  <si>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</si>
  <si>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</si>
  <si>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</si>
  <si>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</si>
  <si>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</si>
  <si>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</si>
  <si>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</si>
  <si>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</si>
  <si>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</si>
  <si>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</si>
  <si>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</si>
  <si>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</si>
  <si>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</si>
  <si>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</si>
  <si>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</si>
  <si>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</si>
  <si>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</si>
  <si>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</si>
  <si>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</si>
  <si>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</si>
  <si>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</si>
  <si>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</si>
  <si>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</si>
  <si>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</si>
  <si>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</si>
  <si>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</si>
  <si>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</si>
  <si>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</si>
  <si>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</si>
  <si>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</si>
  <si>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</si>
  <si>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</si>
  <si>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</si>
  <si>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</si>
  <si>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</si>
  <si>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</si>
  <si>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</si>
  <si>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</si>
  <si>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</si>
  <si>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</si>
  <si>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</si>
  <si>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</si>
  <si>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</si>
  <si>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</si>
  <si>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</si>
  <si>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</si>
  <si>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</si>
  <si>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</si>
  <si>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</si>
  <si>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</si>
  <si>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</si>
  <si>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</si>
  <si>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</si>
  <si>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</si>
  <si>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</si>
  <si>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</si>
  <si>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</si>
  <si>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</si>
  <si>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</si>
  <si>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</si>
  <si>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</si>
  <si>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</si>
  <si>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</si>
  <si>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</si>
  <si>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</si>
  <si>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</si>
  <si>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</si>
  <si>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</si>
  <si>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</si>
  <si>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</si>
  <si>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</si>
  <si>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</si>
  <si>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</si>
  <si>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</si>
  <si>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</si>
  <si>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</si>
  <si>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</si>
  <si>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</si>
  <si>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</si>
  <si>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</si>
  <si>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</si>
  <si>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</si>
  <si>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</si>
  <si>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</si>
  <si>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</si>
  <si>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</si>
  <si>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</si>
  <si>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</si>
  <si>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</si>
  <si>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</si>
  <si>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</si>
  <si>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</si>
  <si>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</si>
  <si>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</si>
  <si>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</si>
  <si>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</si>
  <si>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</si>
  <si>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</si>
  <si>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</si>
  <si>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</si>
  <si>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</si>
  <si>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</si>
  <si>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</si>
  <si>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</si>
  <si>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</si>
  <si>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</si>
  <si>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</si>
  <si>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</si>
  <si>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</si>
  <si>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</si>
  <si>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</si>
  <si>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</si>
  <si>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</si>
  <si>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</si>
  <si>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</si>
  <si>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</si>
  <si>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</si>
  <si>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</si>
  <si>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</si>
  <si>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</si>
  <si>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</si>
  <si>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</si>
  <si>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</si>
  <si>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</si>
  <si>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</si>
  <si>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</si>
  <si>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</si>
  <si>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</si>
  <si>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</si>
  <si>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</si>
  <si>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</si>
  <si>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</si>
  <si>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</si>
  <si>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</si>
  <si>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</si>
  <si>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</si>
  <si>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</si>
  <si>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</si>
  <si>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</si>
  <si>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</si>
  <si>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</si>
  <si>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</si>
  <si>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</si>
  <si>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</si>
  <si>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</si>
  <si>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</si>
  <si>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</si>
  <si>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</si>
  <si>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</si>
  <si>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</si>
  <si>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</si>
  <si>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</si>
  <si>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</si>
  <si>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</si>
  <si>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</si>
  <si>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</si>
  <si>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</si>
  <si>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</si>
  <si>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</si>
  <si>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</si>
  <si>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</si>
  <si>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</si>
  <si>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</si>
  <si>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</si>
  <si>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</si>
  <si>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</si>
  <si>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</si>
  <si>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</si>
  <si>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</si>
  <si>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</si>
  <si>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</si>
  <si>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</si>
  <si>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</si>
  <si>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</si>
  <si>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</si>
  <si>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</si>
  <si>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</si>
  <si>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</si>
  <si>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</si>
  <si>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</si>
  <si>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</si>
  <si>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</si>
  <si>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</si>
  <si>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</si>
  <si>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</si>
  <si>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</si>
  <si>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</si>
  <si>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</si>
  <si>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</si>
  <si>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</si>
  <si>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</si>
  <si>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</si>
  <si>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</si>
  <si>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</si>
  <si>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</si>
  <si>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</si>
  <si>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</si>
  <si>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</si>
  <si>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</si>
  <si>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</si>
  <si>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</si>
  <si>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</si>
  <si>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</si>
  <si>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</si>
  <si>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</si>
  <si>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</si>
  <si>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</si>
  <si>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</si>
  <si>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</si>
  <si>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</si>
  <si>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</si>
  <si>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</si>
  <si>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</si>
  <si>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</si>
  <si>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</si>
  <si>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</si>
  <si>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</si>
  <si>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</si>
  <si>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</si>
  <si>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</si>
  <si>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</si>
  <si>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</si>
  <si>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</si>
  <si>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</si>
  <si>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</si>
  <si>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</si>
  <si>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</si>
  <si>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</si>
  <si>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</si>
  <si>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</si>
  <si>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</si>
  <si>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</si>
  <si>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</si>
  <si>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</si>
  <si>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</si>
  <si>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</si>
  <si>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</si>
  <si>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</si>
  <si>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</si>
  <si>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</si>
  <si>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</si>
  <si>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</si>
  <si>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</si>
  <si>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</si>
  <si>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</si>
  <si>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</si>
  <si>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</si>
  <si>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</si>
  <si>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</si>
  <si>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</si>
  <si>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</si>
  <si>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</si>
  <si>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</si>
  <si>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</si>
  <si>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</si>
  <si>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</si>
  <si>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</si>
  <si>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</si>
  <si>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</si>
  <si>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</si>
  <si>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</si>
  <si>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</si>
  <si>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</si>
  <si>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</si>
  <si>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</si>
  <si>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</si>
  <si>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</si>
  <si>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</si>
  <si>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</si>
  <si>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</si>
  <si>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</si>
  <si>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</si>
  <si>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</si>
  <si>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</si>
  <si>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</si>
  <si>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</si>
  <si>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</si>
  <si>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</si>
  <si>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</si>
  <si>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</si>
  <si>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</si>
  <si>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</si>
  <si>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</si>
  <si>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</si>
  <si>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</si>
  <si>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</si>
  <si>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</si>
  <si>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</si>
  <si>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</si>
  <si>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</si>
  <si>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</si>
  <si>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</si>
  <si>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</si>
  <si>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</si>
  <si>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</si>
  <si>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</si>
  <si>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</si>
  <si>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</si>
  <si>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</si>
  <si>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</si>
  <si>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</si>
  <si>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</si>
  <si>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</si>
  <si>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</si>
  <si>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</si>
  <si>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</si>
  <si>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</si>
  <si>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</si>
  <si>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</si>
  <si>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</si>
  <si>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</si>
  <si>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</si>
  <si>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</si>
  <si>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</si>
  <si>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</si>
  <si>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</si>
  <si>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</si>
  <si>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</si>
  <si>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</si>
  <si>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</si>
  <si>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</si>
  <si>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</si>
  <si>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</si>
  <si>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</si>
  <si>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</si>
  <si>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</si>
  <si>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</si>
  <si>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</si>
  <si>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</si>
  <si>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</si>
  <si>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</si>
  <si>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</si>
  <si>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</si>
  <si>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</si>
  <si>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</si>
  <si>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</si>
  <si>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</si>
  <si>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</si>
  <si>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</si>
  <si>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</si>
  <si>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</si>
  <si>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</si>
  <si>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</si>
  <si>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</si>
  <si>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</si>
  <si>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</si>
  <si>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</si>
  <si>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</si>
  <si>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</si>
  <si>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</si>
  <si>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</si>
  <si>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</si>
  <si>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</si>
  <si>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</si>
  <si>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</si>
  <si>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</si>
  <si>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</si>
  <si>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</si>
  <si>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</si>
  <si>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</si>
  <si>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</si>
  <si>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</si>
  <si>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</si>
  <si>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</si>
  <si>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</si>
  <si>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</si>
  <si>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</si>
  <si>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</si>
  <si>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</si>
  <si>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</si>
  <si>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</si>
  <si>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</si>
  <si>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</si>
  <si>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</si>
  <si>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</si>
  <si>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</si>
  <si>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</si>
  <si>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</si>
  <si>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</si>
  <si>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</si>
  <si>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</si>
  <si>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</si>
  <si>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</si>
  <si>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</si>
  <si>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</si>
  <si>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</si>
  <si>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</si>
  <si>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</si>
  <si>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</si>
  <si>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</si>
  <si>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</si>
  <si>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</si>
  <si>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</si>
  <si>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</si>
  <si>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</si>
  <si>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</si>
  <si>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</si>
  <si>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</si>
  <si>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</si>
  <si>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</si>
  <si>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</si>
  <si>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</si>
  <si>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</si>
  <si>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</si>
  <si>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</si>
  <si>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</si>
  <si>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</si>
  <si>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</si>
  <si>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</si>
  <si>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</si>
  <si>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</si>
  <si>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</si>
  <si>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</si>
  <si>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</si>
  <si>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</si>
  <si>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</si>
  <si>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</si>
  <si>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</si>
  <si>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</si>
  <si>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</si>
  <si>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</si>
  <si>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</si>
  <si>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</si>
  <si>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</si>
  <si>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</si>
  <si>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</si>
  <si>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</si>
  <si>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</si>
  <si>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</si>
  <si>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</si>
  <si>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</si>
  <si>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</si>
  <si>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</si>
  <si>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</si>
  <si>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</si>
  <si>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</si>
  <si>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</si>
  <si>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</si>
  <si>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</si>
  <si>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</si>
  <si>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</si>
  <si>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</si>
  <si>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</si>
  <si>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</si>
  <si>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</si>
  <si>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</si>
  <si>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</si>
  <si>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</si>
  <si>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</si>
  <si>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</si>
  <si>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</si>
  <si>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</si>
  <si>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</si>
  <si>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</si>
  <si>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</si>
  <si>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</si>
  <si>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</si>
  <si>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</si>
  <si>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</si>
  <si>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</si>
  <si>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</si>
  <si>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</si>
  <si>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</si>
  <si>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</si>
  <si>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</si>
  <si>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</si>
  <si>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</si>
  <si>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</si>
  <si>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</si>
  <si>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</si>
  <si>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</si>
  <si>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</si>
  <si>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</si>
  <si>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</si>
  <si>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</si>
  <si>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</si>
  <si>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</si>
  <si>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</si>
  <si>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</si>
  <si>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</si>
  <si>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</si>
  <si>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</si>
  <si>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</si>
  <si>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</si>
  <si>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</si>
  <si>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</si>
  <si>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</si>
  <si>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</si>
  <si>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</si>
  <si>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</si>
  <si>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</si>
  <si>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</si>
  <si>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</si>
  <si>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</si>
  <si>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</si>
  <si>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</si>
  <si>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</si>
  <si>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</si>
  <si>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</si>
  <si>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</si>
  <si>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</si>
  <si>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</si>
  <si>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</si>
  <si>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</si>
  <si>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</si>
  <si>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</si>
  <si>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</si>
  <si>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</si>
  <si>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</si>
  <si>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</si>
  <si>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</si>
  <si>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</si>
  <si>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</si>
  <si>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</si>
  <si>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</si>
  <si>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</si>
  <si>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</si>
  <si>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</si>
  <si>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</si>
  <si>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</si>
  <si>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</si>
  <si>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</si>
  <si>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</si>
  <si>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</si>
  <si>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</si>
  <si>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</si>
  <si>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</si>
  <si>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</si>
  <si>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</si>
  <si>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</si>
  <si>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</si>
  <si>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</si>
  <si>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</si>
  <si>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</si>
  <si>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</si>
  <si>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</si>
  <si>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</si>
  <si>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</si>
  <si>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</si>
  <si>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</si>
  <si>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</si>
  <si>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</si>
  <si>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</si>
  <si>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</si>
  <si>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</si>
  <si>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</si>
  <si>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</si>
  <si>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</si>
  <si>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</si>
  <si>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</si>
  <si>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</si>
  <si>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</si>
  <si>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</si>
  <si>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</si>
  <si>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</si>
  <si>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</si>
  <si>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</si>
  <si>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</si>
  <si>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</si>
  <si>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</si>
  <si>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</si>
  <si>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</si>
  <si>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</si>
  <si>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</si>
  <si>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</si>
  <si>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</si>
  <si>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</si>
  <si>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</si>
  <si>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</si>
  <si>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</si>
  <si>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</si>
  <si>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</si>
  <si>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</si>
  <si>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</si>
  <si>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</si>
  <si>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</si>
  <si>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</si>
  <si>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</si>
  <si>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</si>
  <si>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</si>
  <si>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</si>
  <si>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</si>
  <si>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</si>
  <si>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</si>
  <si>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</si>
  <si>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</si>
  <si>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</si>
  <si>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</si>
  <si>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</si>
  <si>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</si>
  <si>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</si>
  <si>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</si>
  <si>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</si>
  <si>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</si>
  <si>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</si>
  <si>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</si>
  <si>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</si>
  <si>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</si>
  <si>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</si>
  <si>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</si>
  <si>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</si>
  <si>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</si>
  <si>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</si>
  <si>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</si>
  <si>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</si>
  <si>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</si>
  <si>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</si>
  <si>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</si>
  <si>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</si>
  <si>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</si>
  <si>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</si>
  <si>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</si>
  <si>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</si>
  <si>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</si>
  <si>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</si>
  <si>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</si>
  <si>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</si>
  <si>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</si>
  <si>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</si>
  <si>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</si>
  <si>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</si>
  <si>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</si>
  <si>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</si>
  <si>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</si>
  <si>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</si>
  <si>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</si>
  <si>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</si>
  <si>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</si>
  <si>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</si>
  <si>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</si>
  <si>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</si>
  <si>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</si>
  <si>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</si>
  <si>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</si>
  <si>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</si>
  <si>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</si>
  <si>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</si>
  <si>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</si>
  <si>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</si>
  <si>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</si>
  <si>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</si>
  <si>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</si>
  <si>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</si>
  <si>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</si>
  <si>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</si>
  <si>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</si>
  <si>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</si>
  <si>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</si>
  <si>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</si>
  <si>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</si>
  <si>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</si>
  <si>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</si>
  <si>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</si>
  <si>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</si>
  <si>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</si>
  <si>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</si>
  <si>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</si>
  <si>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</si>
  <si>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</si>
  <si>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</si>
  <si>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</si>
  <si>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</si>
  <si>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</si>
  <si>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</si>
  <si>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</si>
  <si>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</si>
  <si>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</si>
  <si>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</si>
  <si>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</si>
  <si>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</si>
  <si>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</si>
  <si>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</si>
  <si>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</si>
  <si>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</si>
  <si>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</si>
  <si>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</si>
  <si>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</si>
  <si>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</si>
  <si>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</si>
  <si>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</si>
  <si>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</si>
  <si>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</si>
  <si>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</si>
  <si>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</si>
  <si>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</si>
  <si>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</si>
  <si>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</si>
  <si>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</si>
  <si>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</si>
  <si>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</si>
  <si>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</si>
  <si>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</si>
  <si>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</si>
  <si>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</si>
  <si>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</si>
  <si>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</si>
  <si>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</si>
  <si>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</si>
  <si>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</si>
  <si>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</si>
  <si>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</si>
  <si>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</si>
  <si>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</si>
  <si>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</si>
  <si>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</si>
  <si>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</si>
  <si>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</si>
  <si>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</si>
  <si>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</si>
  <si>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</si>
  <si>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</si>
  <si>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</si>
  <si>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</si>
  <si>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</si>
  <si>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</si>
  <si>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</si>
  <si>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</si>
  <si>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</si>
  <si>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</si>
  <si>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</si>
  <si>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</si>
  <si>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</si>
  <si>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</si>
  <si>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</si>
  <si>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</si>
  <si>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</si>
  <si>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</si>
  <si>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</si>
  <si>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</si>
  <si>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</si>
  <si>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</si>
  <si>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</si>
  <si>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</si>
  <si>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</si>
  <si>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</si>
  <si>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</si>
  <si>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</si>
  <si>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</si>
  <si>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</si>
  <si>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</si>
  <si>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</si>
  <si>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</si>
  <si>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</si>
  <si>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</si>
  <si>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</si>
  <si>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</si>
  <si>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</si>
  <si>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</si>
  <si>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</si>
  <si>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</si>
  <si>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</si>
  <si>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</si>
  <si>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</si>
  <si>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</si>
  <si>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</si>
  <si>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</si>
  <si>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</si>
  <si>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</si>
  <si>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</si>
  <si>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</si>
  <si>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</si>
  <si>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</si>
  <si>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</si>
  <si>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</si>
  <si>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</si>
  <si>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</si>
  <si>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</si>
  <si>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</si>
  <si>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</si>
  <si>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</si>
  <si>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</si>
  <si>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</si>
  <si>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</si>
  <si>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</si>
  <si>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</si>
  <si>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</si>
  <si>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</si>
  <si>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</si>
  <si>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</si>
  <si>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</si>
  <si>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</si>
  <si>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</si>
  <si>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</si>
  <si>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</si>
  <si>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</si>
  <si>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</si>
  <si>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</si>
  <si>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</si>
  <si>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</si>
  <si>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</si>
  <si>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</si>
  <si>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</si>
  <si>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</si>
  <si>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</si>
  <si>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</si>
  <si>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</si>
  <si>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</si>
  <si>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</si>
  <si>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</si>
  <si>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</si>
  <si>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</si>
  <si>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</si>
  <si>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</si>
  <si>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</si>
  <si>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</si>
  <si>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</si>
  <si>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</si>
  <si>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</si>
  <si>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</si>
  <si>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</si>
  <si>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</si>
  <si>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</si>
  <si>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</si>
  <si>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</si>
  <si>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</si>
  <si>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</si>
  <si>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</si>
  <si>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</si>
  <si>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</si>
  <si>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</si>
  <si>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</si>
  <si>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</si>
  <si>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</si>
  <si>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</si>
  <si>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</si>
  <si>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</si>
  <si>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</si>
  <si>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</si>
  <si>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</si>
  <si>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</si>
  <si>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</si>
  <si>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</si>
  <si>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</si>
  <si>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</si>
  <si>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</si>
  <si>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</si>
  <si>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</si>
  <si>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</si>
  <si>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</si>
  <si>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</si>
  <si>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</si>
  <si>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</si>
  <si>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</si>
  <si>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</si>
  <si>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</si>
  <si>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</si>
  <si>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</si>
  <si>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</si>
  <si>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</si>
  <si>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</si>
  <si>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</si>
  <si>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</si>
  <si>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</si>
  <si>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</si>
  <si>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</si>
  <si>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</si>
  <si>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</si>
  <si>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</si>
  <si>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</si>
  <si>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</si>
  <si>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</si>
  <si>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</si>
  <si>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</si>
  <si>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</si>
  <si>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</si>
  <si>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</si>
  <si>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</si>
  <si>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</si>
  <si>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</si>
  <si>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</si>
  <si>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</si>
  <si>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</si>
  <si>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</si>
  <si>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</si>
  <si>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</si>
  <si>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</si>
  <si>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</si>
  <si>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</si>
  <si>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</si>
  <si>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</si>
  <si>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</si>
  <si>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</si>
  <si>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</si>
  <si>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</si>
  <si>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</si>
  <si>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</si>
  <si>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</si>
  <si>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</si>
  <si>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</si>
  <si>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</si>
  <si>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</si>
  <si>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</si>
  <si>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</si>
  <si>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</si>
  <si>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</si>
  <si>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</si>
  <si>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</si>
  <si>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</si>
  <si>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</si>
  <si>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</si>
  <si>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</si>
  <si>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</si>
  <si>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</si>
  <si>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</si>
  <si>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</si>
  <si>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</si>
  <si>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</si>
  <si>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</si>
  <si>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</si>
  <si>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</si>
  <si>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</si>
  <si>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</si>
  <si>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</si>
  <si>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</si>
  <si>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</si>
  <si>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</si>
  <si>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</si>
  <si>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</si>
  <si>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</si>
  <si>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</si>
  <si>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</si>
  <si>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</si>
  <si>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</si>
  <si>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</si>
  <si>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</si>
  <si>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</si>
  <si>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</si>
  <si>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</si>
  <si>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</si>
  <si>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</si>
  <si>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</si>
  <si>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</si>
  <si>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</si>
  <si>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</si>
  <si>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</si>
  <si>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</si>
  <si>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</si>
  <si>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</si>
  <si>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</si>
  <si>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</si>
  <si>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</si>
  <si>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</si>
  <si>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</si>
  <si>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</si>
  <si>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</si>
  <si>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</si>
  <si>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</si>
  <si>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</si>
  <si>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</si>
  <si>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</si>
  <si>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</si>
  <si>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</si>
  <si>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</si>
  <si>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</si>
  <si>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</si>
  <si>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</si>
  <si>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</si>
  <si>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</si>
  <si>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</si>
  <si>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</si>
  <si>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</si>
  <si>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</si>
  <si>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</si>
  <si>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</si>
  <si>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</si>
  <si>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</si>
  <si>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</si>
  <si>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</si>
  <si>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</si>
  <si>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</si>
  <si>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</si>
  <si>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</si>
  <si>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</si>
  <si>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</si>
  <si>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</si>
  <si>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</si>
  <si>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</si>
  <si>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</si>
  <si>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</si>
  <si>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</si>
  <si>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</si>
  <si>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</si>
  <si>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</si>
  <si>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</si>
  <si>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</si>
  <si>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</si>
  <si>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</si>
  <si>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</si>
  <si>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</si>
  <si>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</si>
  <si>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</si>
  <si>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</si>
  <si>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</si>
  <si>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</si>
  <si>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</si>
  <si>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</si>
  <si>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</si>
  <si>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</si>
  <si>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</si>
  <si>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</si>
  <si>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</si>
  <si>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</si>
  <si>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</si>
  <si>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</si>
  <si>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</si>
  <si>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</si>
  <si>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</si>
  <si>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</si>
  <si>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</si>
  <si>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</si>
  <si>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</si>
  <si>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</si>
  <si>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</si>
  <si>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</si>
  <si>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</si>
  <si>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</si>
  <si>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</si>
  <si>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</si>
  <si>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</si>
  <si>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</si>
  <si>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</si>
  <si>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</si>
  <si>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</si>
  <si>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</si>
  <si>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</si>
  <si>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</si>
  <si>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</si>
  <si>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</si>
  <si>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</si>
  <si>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</si>
  <si>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</si>
  <si>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</si>
  <si>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</si>
  <si>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</si>
  <si>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</si>
  <si>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</si>
  <si>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</si>
  <si>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</si>
  <si>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</si>
  <si>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</si>
  <si>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</si>
  <si>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</si>
  <si>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</si>
  <si>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</si>
  <si>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</si>
  <si>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</si>
  <si>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</si>
  <si>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</si>
  <si>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</si>
  <si>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</si>
  <si>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</si>
  <si>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</si>
  <si>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</si>
  <si>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</si>
  <si>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</si>
  <si>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</si>
  <si>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</si>
  <si>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</si>
  <si>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</si>
  <si>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</si>
  <si>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</si>
  <si>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</si>
  <si>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</si>
  <si>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</si>
  <si>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</si>
  <si>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</si>
  <si>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</si>
  <si>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</si>
  <si>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</si>
  <si>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</si>
  <si>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</si>
  <si>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</si>
  <si>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</si>
  <si>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</si>
  <si>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</si>
  <si>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</si>
  <si>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</si>
  <si>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</si>
  <si>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</si>
  <si>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</si>
  <si>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</si>
  <si>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</si>
  <si>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</si>
  <si>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</si>
  <si>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</si>
  <si>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</si>
  <si>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</si>
  <si>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</si>
  <si>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</si>
  <si>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</si>
  <si>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</si>
  <si>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</si>
  <si>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</si>
  <si>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</si>
  <si>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</si>
  <si>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</si>
  <si>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</si>
  <si>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</si>
  <si>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</si>
  <si>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</si>
  <si>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</si>
  <si>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</si>
  <si>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</si>
  <si>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</si>
  <si>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</si>
  <si>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</si>
  <si>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</si>
  <si>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</si>
  <si>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</si>
  <si>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</si>
  <si>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</si>
  <si>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</si>
  <si>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</si>
  <si>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</si>
  <si>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</si>
  <si>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</si>
  <si>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</si>
  <si>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</si>
  <si>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</si>
  <si>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</si>
  <si>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</si>
  <si>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</si>
  <si>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</si>
  <si>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</si>
  <si>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</si>
  <si>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</si>
  <si>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</si>
  <si>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</si>
  <si>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</si>
  <si>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</si>
  <si>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</si>
  <si>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</si>
  <si>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</si>
  <si>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</si>
  <si>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</si>
  <si>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</si>
  <si>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</si>
  <si>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</si>
  <si>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</si>
  <si>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</si>
  <si>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</si>
  <si>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</si>
  <si>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</si>
  <si>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</si>
  <si>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</si>
  <si>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</si>
  <si>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</si>
  <si>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</si>
  <si>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</si>
  <si>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</si>
  <si>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</si>
  <si>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</si>
  <si>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</si>
  <si>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</si>
  <si>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</si>
  <si>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</si>
  <si>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</si>
  <si>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</si>
  <si>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</si>
  <si>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</si>
  <si>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</si>
  <si>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</si>
  <si>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</si>
  <si>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</si>
  <si>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</si>
  <si>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</si>
  <si>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</si>
  <si>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</si>
  <si>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</si>
  <si>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</si>
  <si>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</si>
  <si>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</si>
  <si>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</si>
  <si>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</si>
  <si>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</si>
  <si>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</si>
  <si>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</si>
  <si>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</si>
  <si>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</si>
  <si>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</si>
  <si>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</si>
  <si>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</si>
  <si>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</si>
  <si>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</si>
  <si>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</si>
  <si>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</si>
  <si>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</si>
  <si>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</si>
  <si>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</si>
  <si>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</si>
  <si>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</si>
  <si>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</si>
  <si>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</si>
  <si>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</si>
  <si>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</si>
  <si>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</si>
  <si>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</si>
  <si>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</si>
  <si>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</si>
  <si>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</si>
  <si>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</si>
  <si>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</si>
  <si>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</si>
  <si>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</si>
  <si>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</si>
  <si>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</si>
  <si>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</si>
  <si>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</si>
  <si>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</si>
  <si>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</si>
  <si>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</si>
  <si>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</si>
  <si>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</si>
  <si>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</si>
  <si>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</si>
  <si>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</si>
  <si>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</si>
  <si>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</si>
  <si>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</si>
  <si>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</si>
  <si>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</si>
  <si>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</si>
  <si>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</si>
  <si>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</si>
  <si>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</si>
  <si>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</si>
  <si>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</si>
  <si>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</si>
  <si>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</si>
  <si>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</si>
  <si>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</si>
  <si>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</si>
  <si>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</si>
  <si>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</si>
  <si>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</si>
  <si>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</si>
  <si>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</si>
  <si>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</si>
  <si>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</si>
  <si>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</si>
  <si>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</si>
  <si>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</si>
  <si>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</si>
  <si>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</si>
  <si>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</si>
  <si>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</si>
  <si>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</si>
  <si>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</si>
  <si>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</si>
  <si>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</si>
  <si>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</si>
  <si>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</si>
  <si>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</si>
  <si>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</si>
  <si>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</si>
  <si>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</si>
  <si>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</si>
  <si>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</si>
  <si>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</si>
  <si>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</si>
  <si>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</si>
  <si>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</si>
  <si>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</si>
  <si>
    <t>PCM-20251028-00002305</t>
  </si>
  <si>
    <t>Minor</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</si>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</sst>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296.02691458332993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0.34759733796090586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0.34630104166717501</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45958.975340393517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45958.975340393517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45958.975340393517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45958.975340393517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45958.975340393517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45958.975340393517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45958.975340393517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45958.975340393517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45958.975340393517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45958.975340393517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45958.975340393517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45958.975340393517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45958.975340393517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45958.975340393517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45958.975340393517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45958.975340393517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45958.975340393517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45958.975340393517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45958.975340393517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45958.975340393517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45958.975340393517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45958.975340393517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45958.975340393517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45958.975340393517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45958.975340393517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45958.975340393517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45958.975340393517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45958.975340393517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45958.975340393517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45958.975340393517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45958.975340393517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45958.975340393517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45958.975340393517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45958.975340393517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45958.975340393517</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45958.975340393517</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CFB47B70-A3AF-40B1-A13D-F73BC37831B9}"/>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133.97550243055593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0.23325706018658821</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0.19907881944527617</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3.7446875001478475E-2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45958.975340393517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45958.975340393517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45958.975340393517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45958.975340393517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45958.975340393517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45958.975340393517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45958.975340393517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45958.975340393517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45958.975340393517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45958.975340393517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45958.975340393517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45958.975340393517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45958.975340393517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45958.975340393517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45958.975340393517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45958.975340393517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45958.975340393517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45958.975340393517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45958.975340393517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45958.975340393517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45958.975340393517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45958.975340393517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45958.975340393517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45958.975340393517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45958.975340393517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45958.975340393517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45958.975340393517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45958.975340393517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45958.975340393517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45958.975340393517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45958.975340393517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45958.975340393517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45958.975340393517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45958.975340393517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45958.975340393517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45958.975340393517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45958.975340393517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45958.975340393517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45958.975340393517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45958.975340393517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45958.975340393517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45958.975340393517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45958.975340393517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45958.975340393517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45958.975340393517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45958.975340393517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45958.975340393517</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45958.975340393517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45958.975340393517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45958.975340393517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45958.975340393517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45958.975340393517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45958.975340393517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45958.975340393517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45958.975340393517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45958.975340393517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45958.975340393517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45958.975340393517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45958.975340393517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45958.975340393517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45958.975340393517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45958.975340393517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45958.975340393517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45958.975340393517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45958.975340393517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45958.975340393517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45958.975340393517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45958.975340393517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45958.975340393517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45958.975340393517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45958.975340393517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45958.975340393517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45958.975340393517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45958.975340393517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45958.975340393517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45958.975340393517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45958.975340393517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45958.975340393517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45958.975340393517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45958.975340393517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45958.975340393517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45958.975340393517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45958.975340393517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45958.975340393517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45958.975340393517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45958.975340393517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45958.975340393517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45958.975340393517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45958.975340393517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45958.975340393517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45958.975340393517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45958.975340393517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45958.975340393517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45958.975340393517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45958.975340393517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45958.975340393517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45958.975340393517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45958.975340393517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45958.975340393517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45958.975340393517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45958.975340393517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45958.975340393517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45958.975340393517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45958.975340393517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45958.975340393517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45958.975340393517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45958.975340393517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45958.975340393517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45958.975340393517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45958.975340393517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45958.975340393517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45958.975340393517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45958.975340393517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45958.975340393517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45958.975340393517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45958.975340393517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45958.975340393517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45958.975340393517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45958.975340393517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45958.975340393517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45958.975340393517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45958.975340393517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45958.975340393517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45958.975340393517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45958.975340393517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45958.975340393517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45958.975340393517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45958.975340393517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45958.975340393517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45958.975340393517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45958.975340393517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45958.975340393517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45958.975340393517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45958.975340393517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45958.975340393517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45958.975340393517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45958.975340393517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45958.975340393517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45958.975340393517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45958.975340393517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45958.975340393517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45958.975340393517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45958.975340393517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45958.975340393517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45958.975340393517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45958.975340393517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45958.975340393517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45958.975340393517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45958.975340393517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45958.975340393517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45958.975340393517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45958.975340393517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45958.975340393517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45958.975340393517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45958.975340393517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45958.975340393517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45958.975340393517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45958.975340393517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45958.975340393517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45958.975340393517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45958.975340393517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45958.975340393517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45958.975340393517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45958.975340393517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45958.975340393517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45958.975340393517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45958.975340393517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45958.975340393517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45958.975340393517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45958.975340393517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45958.975340393517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45958.975340393517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45958.975340393517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45958.975340393517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45958.975340393517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45958.975340393517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45958.975340393517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45958.975340393517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45958.975340393517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45958.975340393517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45958.975340393517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45958.975340393517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45958.975340393517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45958.975340393517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45958.975340393517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45958.975340393517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45958.975340393517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45958.975340393517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45958.975340393517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45958.975340393517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45958.975340393517</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45958.975340509256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45958.975340509256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45958.975340509256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45958.975340509256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45958.975340509256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45958.975340509256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45958.975340509256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45958.975340509256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45958.975340509256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45958.975340509256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45958.975340509256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45958.975340509256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45958.975340509256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45958.975340509256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45958.975340509256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45958.975340509256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45958.975340509256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45958.975340509256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45958.975340509256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45958.975340509256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45958.975340509256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45958.975340509256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45958.975340509256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45958.975340509256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45958.975340509256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45958.975340509256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45958.975340509256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45958.975340509256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45958.975340509256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45958.975340509256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45958.975340509256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45958.975340509256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45958.975340509256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45958.975340509256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45958.975340509256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45958.975340509256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45958.975340509256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45958.975340509256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45958.975340509256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45958.975340509256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45958.975340509256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45958.975340509256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45958.975340509256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45958.975340509256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45958.975340509256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45958.975340509256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45958.975340509256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45958.975340509256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45958.975340509256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45958.975340509256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45958.975340509256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45958.975340509256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45958.975340509256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45958.975340509256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45958.975340509256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45958.975340509256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45958.975340509256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45958.975340509256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45958.975340509256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45958.975340509256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45958.975340509256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45958.975340509256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45958.975340509256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45958.975340509256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45958.975340509256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45958.975340509256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45958.975340509256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45958.975340509256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45958.975340509256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45958.975340509256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45958.975340509256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45958.975340509256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45958.975340509256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45958.975340509256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45958.975340509256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45958.975340509256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45958.975340509256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45958.975340509256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45958.975340509256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45958.975340509256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45958.975340509256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45958.975340509256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45958.975340509256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45958.975340509256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45958.975340509256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45958.975340509256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45958.975340509256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45958.975340509256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45958.975340509256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45958.975340509256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45958.975340509256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45958.975340509256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45958.975340509256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45958.975340509256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45958.975340509256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45958.975340509256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45958.975340509256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45958.975340509256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45958.975340509256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45958.975340509256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45958.975340509256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45958.975340509256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45958.975340509256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45958.975340509256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45958.975340509256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45958.975340509256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45958.975340509256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45958.975340509256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45958.975340509256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45958.975340509256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45958.975340509256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45958.975340509256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45958.975340509256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45958.975340509256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45958.975340509256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45958.975340509256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45958.975340509256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45958.975340509256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45958.975340509256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45958.975340509256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45958.975340509256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45958.975340509256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45958.975340509256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45958.975340509256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45958.975340509256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45958.975340509256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45958.975340509256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45958.975340509256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45958.975340509256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45958.975340509256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45958.975340509256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45958.975340509256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45958.975340509256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45958.975340509256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45958.975340509256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45958.975340509256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45958.975340509256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45958.975340509256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45958.975340509256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45958.975340509256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45958.975340509256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45958.975340509256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45958.975340509256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45958.975340509256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45958.975340509256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45958.975340509256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45958.975340509256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45958.975340509256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45958.975340509256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45958.975340509256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45958.975340509256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45958.975340509256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45958.975340509256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45958.975340509256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45958.975340509256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45958.975340509256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45958.975340509256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45958.975340509256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45958.975340509256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45958.975340509256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45958.975340509256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45958.975340509256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45958.975340509256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45958.975340509256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45958.975340509256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45958.975340509256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45958.975340509256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45958.975340509256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45958.975340509256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45958.975340509256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45958.975340509256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45958.975340509256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45958.975340509256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45958.975340509256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45958.975340509256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45958.975340509256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45958.975340509256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45958.975340509256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45958.975340509256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45958.975340509256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45958.975340509256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45958.975340509256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45958.975340509256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45958.975340509256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45958.975340509256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45958.975340509256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45958.975340509256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45958.975340509256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45958.975340509256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45958.975340509256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45958.975340509256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45958.975340509256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45958.975340509256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45958.975340509256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45958.975340509256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45958.975340509256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45958.975340509256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45958.975340509256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45958.975340509256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45958.975340509256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45958.975340509256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45958.975340509256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45958.975340509256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45958.975340509256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45958.975340509256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45958.975340509256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45958.975340509256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45958.975340509256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45958.975340509256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45958.975340509256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45958.975340509256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45958.975340509256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45958.975340509256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45958.975340509256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45958.975340509256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45958.975340509256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45958.975340509256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45958.975340509256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45958.975340509256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45958.975340509256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45958.975340509256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45958.975340509256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45958.975340509256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45958.975340509256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45958.975340509256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45958.975340509256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45958.975340509256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45958.975340509256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45958.975340509256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45958.975340509256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45958.975340509256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45958.975340509256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45958.975340509256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45958.975340509256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45958.975340509256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45958.975340509256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45958.975340509256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45958.975340509256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45958.975340509256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45958.975340509256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45958.975340509256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45958.975340509256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45958.975340509256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45958.975340509256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45958.975340509256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45958.975340509256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45958.975340509256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45958.975340509256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45958.975340509256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45958.975340509256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45958.975340509256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45958.975340509256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45958.975340509256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45958.975340509256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45958.975340509256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45958.975340509256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45958.975340509256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45958.975340509256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45958.975340509256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45958.975340509256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45958.975340509256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45958.975340509256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45958.975340509256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45958.975340509256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45958.975340509256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45958.975340509256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45958.975340509256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45958.975340509256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45958.975340509256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45958.975340509256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45958.975340509256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45958.975340509256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45958.975340509256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45958.975340509256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45958.975340509256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45958.975340509256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45958.975340509256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45958.975340509256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45958.975340509256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45958.975340509256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45958.975340509256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45958.975340509256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45958.975340509256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45958.975340509256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45958.975340509256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45958.975340509256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45958.975340509256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45958.975340509256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45958.975340509256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45958.975340509256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45958.975340509256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45958.975340509256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45958.975340509256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45958.975340509256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45958.975340509256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45958.975340509256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45958.975340509256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45958.975340509256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45958.975340509256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45958.975340509256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45958.975340509256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45958.975340509256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45958.975340509256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45958.975340509256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45958.975340509256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45958.975340509256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45958.975340509256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45958.975340509256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45958.975340509256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45958.975340509256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45958.975340509256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45958.975340509256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45958.975340509256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45958.975340509256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45958.975340509256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45958.975340509256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45958.975340509256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45958.975340509256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45958.975340509256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45958.975340509256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45958.975340509256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45958.975340509256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45958.975340509256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45958.975340509256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45958.975340509256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45958.975340509256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45958.975340509256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45958.975340509256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45958.975340509256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45958.975340509256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45958.975340509256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45958.975340509256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45958.975340509256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45958.975340509256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45958.975340509256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45958.975340509256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45958.975340509256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45958.975340509256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45958.975340509256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45958.975340509256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45958.975340509256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45958.975340509256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45958.975340509256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45958.975340509256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45958.975340509256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45958.975340509256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45958.975340509256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45958.975340509256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45958.975340509256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45958.975340509256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45958.975340509256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45958.975340509256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45958.975340509256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45958.975340509256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45958.975340509256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45958.975340509256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45958.975340509256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45958.975340509256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45958.975340509256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45958.975340509256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45958.975340509256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45958.975340509256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45958.975340509256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45958.975340509256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45958.975340509256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45958.975340509256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45958.975340509256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45958.975340509256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45958.975340509256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45958.975340509256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45958.975340509256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45958.975340509256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45958.975340509256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45958.975340509256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45958.975340509256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45958.975340509256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45958.975340509256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45958.975340509256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45958.975340509256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45958.975340509256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45958.975340509256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45958.975340509256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45958.975340509256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45958.975340509256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45958.975340509256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45958.975340509256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45958.975340509256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45958.975340509256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45958.975340509256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45958.975340509256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45958.975340509256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45958.975340509256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45958.975340509256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45958.975340509256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45958.975340509256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45958.975340509256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45958.975340509256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45958.975340509256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45958.975340509256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45958.975340509256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45958.975340509256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45958.975340509256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45958.975340509256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45958.975340509256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45958.975340509256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45958.975340509256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45958.975340509256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45958.975340509256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45958.975340509256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45958.975340509256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45958.975340509256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45958.975340509256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45958.975340509256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45958.975340509256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45958.975340509256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45958.975340509256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45958.975340509256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45958.975340509256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45958.975340509256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45958.975340509256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45958.975340509256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45958.975340509256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45958.975340509256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45958.975340509256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45958.975340509256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45958.975340509256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45958.975340509256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45958.975340509256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45958.975340509256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45958.975340509256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45958.975340509256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45958.975340509256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45958.975340509256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45958.975340509256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45958.975340509256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45958.975340509256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45958.975340509256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45958.975340509256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45958.975340509256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45958.975340509256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45958.975340509256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45958.975340509256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45958.975340509256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45958.975340509256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45958.975340509256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45958.975340509256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45958.975340509256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45958.975340509256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45958.975340509256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45958.975340509256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45958.975340509256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45958.975340509256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45958.975340509256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45958.975340509256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45958.975340509256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45958.975340509256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45958.975340509256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45958.975340509256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45958.975340509256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45958.975340509256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45958.975340509256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45958.975340509256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45958.975340509256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45958.975340509256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45958.975340509256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45958.975340509256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45958.975340509256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45958.975340509256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45958.975340509256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45958.975340509256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45958.975340509256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45958.975340509256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45958.975340509256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45958.975340509256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45958.975340509256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45958.975340509256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45958.975340509256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45958.975340509256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45958.975340509256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45958.975340509256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45958.975340509256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45958.975340509256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45958.975340509256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45958.975340509256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45958.975340509256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45958.975340509256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45958.975340509256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45958.975340509256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45958.975340509256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45958.975340509256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45958.975340509256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45958.975340509256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45958.975340509256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45958.975340509256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45958.975340509256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45958.975340509256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45958.975340509256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45958.975340509256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45958.975340509256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45958.975340509256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45958.975340509256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45958.975340509256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45958.975340509256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45958.975340509256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45958.975340509256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45958.975340509256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45958.975340509256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45958.975340509256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45958.975340509256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45958.975340509256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45958.975340509256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45958.975340509256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45958.975340509256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45958.975340509256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45958.975340509256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45958.975340509256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45958.975340509256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45958.975340509256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45958.975340509256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45958.975340509256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45958.975340509256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45958.975340509256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45958.975340509256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45958.975340509256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45958.975340509256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45958.975340509256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45958.975340509256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45958.975340509256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45958.975340509256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45958.975340509256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45958.975340509256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45958.975340509256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45958.975340509256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45958.975340509256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45958.975340509256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45958.975340509256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45958.975340509256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45958.975340509256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45958.975340509256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45958.975340509256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45958.975340509256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45958.975340509256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45958.975340509256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45958.975340509256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45958.975340509256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45958.975340509256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45958.975340509256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45958.975340509256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45958.975340509256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45958.975340509256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45958.975340509256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45958.975340509256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45958.975340509256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45958.975340509256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45958.975340509256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45958.975340509256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45958.975340509256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45958.975340509256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45958.975340509256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45958.975340509256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45958.975340509256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45958.975340509256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45958.975340509256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45958.975340509256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45958.975340509256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45958.975340509256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45958.975340509256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45958.975340509256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45958.975340509256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45958.975340509256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45958.975340509256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45958.975340509256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45958.975340509256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45958.975340509256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45958.975340509256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45958.975340509256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45958.975340509256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45958.975340509256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45958.975340509256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45958.975340509256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45958.975340509256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45958.975340509256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45958.975340509256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45958.975340509256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45958.975340509256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45958.975340509256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45958.975340509256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45958.975340509256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45958.975340509256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45958.975340509256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45958.975340509256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45958.975340509256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45958.975340509256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45958.975340509256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45958.975340509256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45958.975340509256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45958.975340509256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45958.975340509256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45958.975340509256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45958.975340509256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45958.975340509256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45958.975340509256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45958.975340509256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45958.975340509256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45958.975340509256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45958.975340509256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45958.975340509256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45958.975340509256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45958.975340509256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45958.975340509256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45958.975340509256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45958.975340509256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45958.975340509256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45958.975340509256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45958.975340509256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45958.975340509256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45958.975340509256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45958.975340509256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45958.975340509256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45958.975340509256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45958.975340509256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45958.975340509256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45958.975340509256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45958.975340509256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45958.975340509256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45958.975340509256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45958.975340509256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45958.975340509256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45958.975340509256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45958.975340509256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45958.975340509256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45958.975340509256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45958.975340509256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45958.975340509256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45958.975340509256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45958.975340509256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45958.975340509256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45958.975340509256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45958.975340509256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45958.975340509256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45958.975340509256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45958.975340509256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45958.975340509256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45958.975340509256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45958.975340509256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45958.975340509256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45958.975340509256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45958.975340509256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45958.975340509256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45958.975340509256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45958.975340509256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45958.975340509256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45958.975340509256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45958.975340509256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45958.975340509256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45958.975340509256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45958.975340509256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45958.975340509256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45958.975340509256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45958.975340509256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45958.975340509256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45958.975340509256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45958.975340509256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45958.975340509256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45958.975340509256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45958.975340509256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45958.975340509256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45958.975340509256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45958.975340509256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45958.975340509256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45958.975340509256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45958.975340509256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45958.975340509256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45958.975340509256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45958.975340509256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45958.975340509256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45958.975340509256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45958.975340509256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45958.975340509256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45958.975340509256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45958.975340509256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45958.975340509256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45958.975340509256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45958.975340509256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45958.975340509256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45958.975340509256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45958.975340509256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45958.975340509256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45958.975340509256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45958.975340509256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45958.975340509256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45958.975340509256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45958.975340509256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45958.975340509256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45958.975340509256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45958.975340509256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45958.975340509256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45958.975340509256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45958.975340509256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45958.975340509256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45958.975340509256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45958.975340509256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45958.975340509256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45958.975340509256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45958.975340509256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45958.975340509256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45958.975340509256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45958.975340509256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45958.975340509256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45958.975340509256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45958.975340509256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45958.975340509256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45958.975340509256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45958.975340509256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45958.975340509256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45958.975340509256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45958.975340509256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45958.975340509256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45958.975340509256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45958.975340509256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45958.975340509256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45958.975340509256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45958.975340509256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45958.975340509256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45958.975340509256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45958.975340509256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45958.975340509256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45958.975340509256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45958.975340509256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45958.975340509256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45958.975340509256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45958.975340509256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45958.975340509256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45958.975340509256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45958.975340509256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45958.975340509256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45958.975340509256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45958.975340509256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45958.975340509256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45958.975340509256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45958.975340509256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45958.975340509256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45958.975340509256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45958.975340509256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45958.975340509256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45958.975340509256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45958.975340509256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45958.975340509256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45958.975340509256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45958.975340509256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45958.975340509256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45958.975340509256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45958.975340509256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45958.975340509256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45958.975340509256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45958.975340509256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45958.975340509256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45958.975340509256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45958.975340509256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45958.975340509256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45958.975340509256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45958.975340509256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45958.975340509256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45958.975340509256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45958.975340509256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45958.975340509256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45958.975340509256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45958.975340509256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45958.975340509256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45958.975340509256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45958.975340509256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45958.975340509256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45958.975340509256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45958.975340509256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45958.975340509256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45958.975340509256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45958.975340509256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45958.975340509256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45958.975340509256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45958.975340509256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45958.975340509256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45958.975340509256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45958.975340509256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45958.975340509256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45958.975340509256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45958.975340509256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45958.975340509256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45958.975340509256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45958.975340509256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45958.975340509256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45958.975340509256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45958.975340509256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45958.975340509256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45958.975340509256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45958.975340509256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45958.975340509256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45958.975340509256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45958.975340509256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45958.975340509256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45958.975340509256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45958.975340509256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45958.975340509256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45958.975340509256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45958.975340509256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45958.975340509256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45958.975340509256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45958.975340509256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45958.975340509256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45958.975340509256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45958.975340509256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45958.975340509256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45958.975340509256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45958.975340509256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45958.975340509256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45958.975340509256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45958.975340509256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45958.975340509256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45958.975340509256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45958.975340509256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45958.975340509256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45958.975340509256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45958.975340509256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45958.975340509256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45958.975340509256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45958.975340509256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45958.975340509256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45958.975340509256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45958.975340509256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45958.975340509256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45958.975340509256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45958.975340509256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45958.975340509256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45958.975340509256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45958.975340509256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45958.975340509256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45958.975340509256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45958.975340509256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45958.975340509256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45958.975340509256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45958.975340509256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45958.975340509256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45958.975340509256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45958.975340509256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45958.975340509256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45958.975340509256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45958.975340509256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45958.975340509256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45958.975340509256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45958.975340509256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45958.975340509256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45958.975340509256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45958.975340509256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45958.975340509256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45958.975340509256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45958.975340509256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45958.975340509256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45958.975340509256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45958.975340509256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45958.975340509256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45958.975340509256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45958.975340509256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45958.975340509256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45958.975340509256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45958.975340509256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45958.975340509256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45958.975340509256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45958.975340509256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45958.975340509256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45958.975340509256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45958.975340509256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45958.975340509256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45958.975340509256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45958.975340509256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45958.975340509256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45958.975340509256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45958.975340509256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45958.975340509256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45958.975340509256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45958.975340509256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45958.975340509256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45958.975340509256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45958.975340509256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45958.975340509256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45958.975340509256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45958.975340509256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45958.975340509256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45958.975340509256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45958.975340509256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45958.975340509256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45958.975340509256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45958.975340509256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45958.975340509256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45958.975340509256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45958.975340509256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45958.975340509256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45958.975340509256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45958.975340509256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45958.975340509256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45958.975340509256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45958.975340509256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45958.975340509256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45958.975340509256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45958.975340509256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45958.975340509256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45958.975340509256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45958.975340509256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45958.975340509256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45958.975340509256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45958.975340509256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45958.975340509256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45958.975340509256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45958.975340509256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45958.975340509256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45958.975340509256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45958.975340509256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45958.975340509256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45958.975340509256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45958.975340509256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45958.975340509256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45958.975340509256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45958.975340509256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45958.975340509256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45958.975340509256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45958.975340509256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45958.975340509256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45958.975340509256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45958.975340509256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45958.975340509256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45958.975340509256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45958.975340509256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45958.975340509256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45958.975340509256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45958.975340509256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45958.975340509256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45958.975340509256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45958.975340509256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45958.975340509256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45958.975340509256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45958.975340509256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45958.975340509256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45958.975340509256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45958.975340509256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45958.975340509256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45958.975340509256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45958.975340509256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45958.975340509256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45958.975340509256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45958.975340509256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45958.975340509256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45958.975340509256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45958.975340509256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45958.975340509256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45958.975340509256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45958.975340509256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45958.975340509256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45958.975340509256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45958.975340509256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45958.975340509256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45958.975340509256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45958.975340509256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45958.975340509256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45958.975340509256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45958.975340509256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45958.975340509256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45958.975340509256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45958.975340509256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45958.975340509256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45958.975340509256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45958.975340509256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45958.975340509256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45958.975340509256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45958.975340509256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45958.975340509256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45958.975340509256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45958.975340509256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45958.975340509256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45958.975340509256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45958.975340509256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45958.975340509256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45958.975340509256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45958.975340509256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45958.975340509256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45958.975340509256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45958.975340509256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45958.975340509256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45958.975340509256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45958.975340509256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45958.975340509256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45958.975340509256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45958.975340509256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45958.975340509256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45958.975340509256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45958.975340509256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45958.975340509256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45958.975340509256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45958.975340509256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45958.975340509256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45958.975340509256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45958.975340509256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45958.975340509256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45958.975340509256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45958.975340509256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45958.975340509256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45958.975340509256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45958.975340509256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45958.975340509256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45958.975340509256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45958.975340509256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45958.975340509256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45958.975340509256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45958.975340509256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45958.975340509256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45958.975340509256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45958.975340509256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45958.975340509256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45958.975340509256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45958.975340509256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45958.975340509256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45958.975340509256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45958.975340509256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45958.975340509256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45958.975340509256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45958.975340509256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45958.975340509256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45958.975340509256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45958.975340509256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45958.975340509256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45958.975340509256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45958.975340509256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45958.975340509256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45958.975340509256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45958.975340509256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45958.975340509256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45958.975340509256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45958.975340509256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45958.975340509256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45958.975340509256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45958.975340509256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45958.975340509256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45958.975340509256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45958.975340509256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45958.975340509256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45958.975340509256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45958.975340509256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45958.975340509256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45958.975340509256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45958.975340509256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45958.975340509256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45958.975340509256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45958.975340509256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45958.975340509256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45958.975340509256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45958.975340509256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45958.975340509256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45958.975340509256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45958.975340509256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45958.975340509256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45958.975340509256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45958.975340509256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45958.975340509256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45958.975340509256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45958.975340509256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45958.975340509256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45958.975340509256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45958.975340509256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45958.975340509256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45958.975340509256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45958.975340509256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45958.975340509256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45958.975340509256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45958.975340509256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45958.975340509256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45958.975340509256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45958.975340509256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45958.975340509256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45958.975340509256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45958.975340509256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45958.975340509256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45958.975340509256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45958.975340509256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45958.975340509256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45958.975340509256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45958.975340509256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45958.975340509256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45958.975340509256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45958.975340509256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45958.975340509256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45958.975340509256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45958.975340509256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45958.975340509256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45958.975340509256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45958.975340509256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45958.975340509256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45958.975340509256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45958.975340509256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45958.975340509256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45958.975340509256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45958.975340509256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45958.975340509256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45958.975340509256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45958.975340509256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45958.975340509256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45958.975340509256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45958.975340509256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255.49462280092121</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9.9645949070691131E-2</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5.1034837961196899E-2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45958.975340393517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45958.975340393517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45958.975340393517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45958.975340393517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45958.975340393517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45958.975340393517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45958.975340393517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45958.975340393517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45958.975340393517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45958.975340393517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45958.975340393517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45958.975340393517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45958.975340393517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45958.975340393517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45958.975340393517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45958.975340393517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45958.975340393517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45958.975340393517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45958.975340393517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45958.975340393517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45958.975340393517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45958.975340393517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45958.975340393517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45958.975340393517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45958.975340393517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45958.975340393517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45958.975340393517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45958.975340393517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45958.975340393517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45958.975340393517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45958.975340393517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45958.975340393517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45958.975340393517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45958.975340393517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45958.975340393517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45958.975340393517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45958.975340393517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45958.975340393517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45958.975340393517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45958.975340393517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45958.975340393517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45958.975340393517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45958.975340393517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45958.975340393517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45958.975340393517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45958.975340393517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45958.975340393517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45958.975340393517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45958.975340393517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45958.975340393517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45958.975340393517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45958.975340393517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45958.975340393517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45958.975340393517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45958.975340393517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45958.975340393517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45958.975340393517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45958.975340393517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45958.975340393517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45958.975340393517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45958.975340393517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45958.975340393517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45958.975340393517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45958.975340393517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45958.975340393517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45958.975340393517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45958.975340393517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45958.975340393517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45958.975340393517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45958.975340393517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45958.975340393517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45958.975340393517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45958.975340393517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45958.975340393517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45958.975340393517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45958.975340393517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45958.975340393517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45958.975340393517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45958.975340393517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45958.975340393517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45958.975340393517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45958.975340393517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45958.975340393517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45958.975340393517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45958.975340393517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45958.975340393517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45958.975340393517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45958.975340393517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45958.975340393517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45958.975340393517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45958.975340393517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45958.975340393517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45958.975340393517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45958.975340393517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45958.975340393517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45958.975340393517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45958.975340393517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45958.975340393517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45958.975340393517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45958.975340393517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45958.975340393517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45958.975340393517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45958.975340393517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45958.975340393517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45958.975340393517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45958.975340393517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45958.975340393517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45958.975340393517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45958.975340393517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45958.975340393517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45958.975340393517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45958.975340393517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45958.975340393517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45958.975340393517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45958.975340393517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45958.975340393517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45958.975340393517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45958.975340393517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45958.975340393517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45958.975340393517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45958.975340393517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45958.975340393517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45958.975340393517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45958.975340393517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45958.975340393517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45958.975340393517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45958.975340393517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45958.975340393517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45958.975340393517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45958.975340393517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45958.975340393517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45958.975340393517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45958.975340393517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45958.975340393517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45958.975340393517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45958.975340393517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45958.975340393517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45958.975340393517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45958.975340393517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45958.975340393517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45958.975340393517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45958.975340393517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45958.975340393517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45958.975340393517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45958.975340393517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45958.975340393517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45958.975340393517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45958.975340393517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45958.975340393517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45958.975340393517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45958.975340393517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45958.975340393517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45958.975340393517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45958.975340393517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45958.975340393517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45958.975340393517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45958.975340393517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45958.975340393517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45958.975340393517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45958.975340393517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45958.975340393517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45958.975340393517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45958.975340393517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45958.975340393517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45958.975340393517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45958.975340393517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45958.975340393517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45958.975340393517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45958.975340393517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45958.975340393517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45958.975340393517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45958.975340393517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45958.975340393517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45958.975340393517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45958.975340393517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45958.975340393517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45958.975340393517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E15" sqref="E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67.143280208329088</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32.786463078700763</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10.314229282404995</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69"/>
      <c r="E5" s="152"/>
      <c r="F5" s="153"/>
      <c r="G5" s="154">
        <f ca="1">IFERROR(NOW()-F5,"")</f>
        <v>45958.975340393517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45958.975340393517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45958.975340393517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45958.975340393517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45958.975340393517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45958.975340393517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45958.975340393517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45958.975340393517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45958.975340393517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45958.975340393517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45958.975340393517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45958.975340393517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45958.975340393517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45958.975340393517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45958.975340393517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45958.975340393517</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45958.975340393517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45958.975340393517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45958.975340393517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45958.975340393517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45958.975340393517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45958.975340393517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45958.975340393517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45958.975340393517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45958.975340393517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45958.975340393517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45958.975340393517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45958.975340393517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45958.975340393517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45958.975340393517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45958.975340393517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45958.975340393517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45958.975340393517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45958.975340393517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45958.975340393517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45958.975340393517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45958.975340393517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45958.975340393517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45958.975340393517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45958.975340393517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45958.975340393517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45958.975340393517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45958.975340393517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45958.975340393517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45958.975340393517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45958.975340393517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45958.975340393517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45958.975340393517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45958.975340393517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45958.975340393517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45958.975340393517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45958.975340393517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45958.975340393517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45958.975340393517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45958.975340393517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45958.975340393517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45958.975340393517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45958.975340393517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45958.975340393517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45958.975340393517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45958.975340393517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45958.975340393517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45958.975340393517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45958.975340393517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45958.975340393517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45958.975340393517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45958.975340393517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45958.975340393517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45958.975340393517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45958.975340393517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45958.975340393517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45958.975340393517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45958.975340393517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45958.975340393517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45958.975340393517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45958.975340393517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45958.975340393517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45958.975340393517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45958.975340393517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45958.975340393517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45958.975340393517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45958.975340393517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45958.975340393517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45958.975340393517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45958.975340393517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45958.975340393517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45958.975340393517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45958.975340393517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45958.975340393517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45958.975340393517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45958.975340393517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45958.975340393517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45958.975340393517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45958.975340393517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45958.975340393517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45958.975340393517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45958.975340393517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45958.975340393517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45958.975340393517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45958.975340393517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45958.975340393517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45958.975340393517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45958.975340393517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45958.975340393517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45958.975340393517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45958.975340393517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45958.975340393517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45958.975340393517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45958.975340393517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45958.975340393517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45958.975340393517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45958.975340393517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45958.975340393517</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45958.975340393517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45958.975340393517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45958.975340393517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45958.975340393517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45958.975340393517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45958.975340393517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45958.975340393517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45958.975340393517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45958.975340393517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45958.975340393517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45958.975340393517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45958.975340393517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45958.975340393517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45958.975340393517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45958.975340393517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45958.975340393517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45958.975340393517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45958.975340393517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45958.975340393517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45958.975340393517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45958.975340393517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45958.975340393517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45958.975340393517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45958.975340393517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45958.975340393517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45958.975340393517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45958.975340393517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45958.975340393517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45958.975340393517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45958.975340393517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45958.975340393517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45958.975340393517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45958.975340393517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45958.975340393517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45958.975340393517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45958.975340393517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45958.975340393517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45958.975340393517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45958.975340393517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45958.975340393517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45958.975340393517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45958.975340393517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45958.975340393517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45958.975340393517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45958.975340393517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45958.975340393517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45958.975340393517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45958.975340393517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45958.975340393517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45958.975340393517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45958.975340393517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45958.975340393517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45958.975340393517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45958.975340393517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45958.975340393517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45958.975340393517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45958.975340393517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45958.975340393517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45958.975340393517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45958.975340393517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45958.975340393517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45958.975340393517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45958.975340393517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45958.975340393517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45958.975340393517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45958.975340393517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45958.975340393517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45958.975340393517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45958.975340393517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45958.975340393517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45958.975340393517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45958.975340393517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45958.975340393517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45958.975340393517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45958.975340393517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45958.975340393517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45958.975340393517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45958.975340393517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45958.975340393517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45958.975340393517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45958.975340393517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45958.975340393517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45958.975340393517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45958.975340393517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45958.975340393517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45958.975340393517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45958.975340393517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45958.975340393517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45958.975340393517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45958.975340393517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45958.975340393517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45958.975340393517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45958.975340393517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45958.975340393517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45958.975340393517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45958.975340393517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45958.975340393517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45958.975340393517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45958.975340393517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45958.975340393517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45958.975340393517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45958.975340393517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45958.975340393517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45958.975340393517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45958.975340393517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45958.975340393517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45958.975340393517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45958.975340393517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45958.975340393517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45958.975340393517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45958.975340393517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45958.975340393517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45958.975340393517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45958.975340393517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45958.975340393517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45958.975340393517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45958.975340393517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45958.975340393517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45958.975340393517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45958.975340393517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45958.975340393517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45958.975340393517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45958.975340393517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45958.975340393517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45958.975340393517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45958.975340393517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45958.975340393517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45958.975340393517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45958.975340393517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45958.975340393517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45958.975340393517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45958.975340393517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45958.975340393517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45958.975340393517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45958.975340393517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45958.975340393517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45958.975340393517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45958.975340393517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45958.975340393517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45958.975340393517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45958.975340393517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45958.975340393517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45958.975340393517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45958.975340393517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45958.975340393517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45958.975340393517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45958.975340393517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45958.975340393517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45958.975340393517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45958.975340393517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45958.975340393517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45958.975340393517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45958.975340393517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45958.975340393517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45958.975340393517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45958.975340393517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45958.975340393517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45958.975340393517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45958.975340393517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45958.975340393517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45958.975340393517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45958.975340393517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45958.975340393517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45958.975340393517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45958.975340393517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45958.975340393517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45958.975340393517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45958.975340393517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45958.975340393517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45958.975340393517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45958.975340393517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45958.975340393517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45958.975340393517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45958.975340393517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45958.975340393517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45958.975340393517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45958.975340393517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45958.975340393517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45958.975340393517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45958.975340393517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45958.975340393517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45958.975340393517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45958.975340393517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45958.975340393517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45958.975340393517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45958.975340393517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45958.975340393517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45958.975340393517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45958.975340393517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45958.975340393517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45958.975340393517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45958.975340393517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45958.975340393517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45958.975340393517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45958.975340393517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45958.975340393517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45958.975340393517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45958.975340393517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45958.975340393517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45958.975340393517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45958.975340393517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45958.975340393517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45958.975340393517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45958.975340393517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45958.975340393517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45958.975340393517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45958.975340393517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45958.975340393517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45958.975340393517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45958.975340393517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45958.975340393517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45958.975340393517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45958.975340393517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45958.975340393517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45958.975340393517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45958.975340393517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45958.975340393517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45958.975340393517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45958.975340393517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45958.975340393517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45958.975340393517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45958.975340393517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45958.975340393517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45958.975340393517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45958.975340393517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45958.975340393517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45958.975340393517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45958.975340393517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45958.975340393517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45958.975340393517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45958.975340393517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45958.975340393517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45958.975340393517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45958.975340393517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45958.975340393517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45958.975340393517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45958.975340393517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45958.975340393517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45958.975340393517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45958.975340393517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45958.975340393517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45958.975340393517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45958.975340393517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45958.975340393517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45958.975340393517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45958.975340393517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45958.975340393517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45958.975340393517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45958.975340393517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45958.975340393517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45958.975340393517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45958.975340393517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45958.975340393517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45958.975340393517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45958.975340393517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45958.975340393517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45958.975340393517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45958.975340393517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45958.975340393517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45958.975340393517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45958.975340393517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45958.975340393517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45958.975340393517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45958.975340393517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45958.975340393517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45958.975340393517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45958.975340393517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45958.975340393517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45958.975340393517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45958.975340393517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45958.975340393517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45958.975340393517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45958.975340393517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45958.975340393517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45958.975340393517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45958.975340393517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45958.975340393517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45958.975340393517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45958.975340393517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45958.975340393517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45958.975340393517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45958.975340393517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45958.975340393517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45958.975340393517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45958.975340393517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45958.975340393517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45958.975340393517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45958.975340393517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45958.975340393517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45958.975340393517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45958.975340393517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45958.975340393517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45958.975340393517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45958.975340393517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45958.975340393517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45958.975340393517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45958.975340393517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45958.975340393517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45958.975340393517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45958.975340393517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45958.975340393517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45958.975340393517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45958.975340393517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45958.975340393517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45958.975340393517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45958.975340393517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45958.975340393517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45958.975340393517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45958.975340393517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45958.975340393517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45958.975340393517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45958.975340393517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45958.975340393517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45958.975340393517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45958.975340393517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45958.975340393517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45958.975340393517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45958.975340393517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45958.975340393517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45958.975340393517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45958.975340393517</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0.19601168981171213</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39106</v>
      </c>
      <c r="B3" s="103" t="str">
        <f>IFERROR(VLOOKUP(D3,DB!A:K,11,0),"")</f>
        <v>R6</v>
      </c>
      <c r="C3" s="105">
        <v>1</v>
      </c>
      <c r="D3" s="103" t="s">
        <v>37824</v>
      </c>
      <c r="E3" s="103" t="s">
        <v>39107</v>
      </c>
      <c r="F3" s="107">
        <v>45958.908842592595</v>
      </c>
      <c r="G3" s="77">
        <f ca="1">IFERROR(NOW()-F3,"-")</f>
        <v>6.6497800922661554E-2</v>
      </c>
      <c r="H3" s="107">
        <v>45958.943067129629</v>
      </c>
      <c r="I3" s="103" t="str">
        <f>IFERROR(VLOOKUP(D3,DB!A:F,6,0),"")</f>
        <v>SCECO</v>
      </c>
      <c r="J3" s="102" t="str">
        <f>IFERROR(VLOOKUP(D3,DB!A:G,7,0),"")</f>
        <v>Dead</v>
      </c>
      <c r="K3" s="108" t="s">
        <v>39108</v>
      </c>
      <c r="L3" s="109" t="str">
        <f>IFERROR(VLOOKUP(D3,DB!A:I,9,0),"")</f>
        <v>Latis</v>
      </c>
    </row>
    <row r="4" spans="1:16383" ht="30" customHeight="1">
      <c r="A4" s="104"/>
      <c r="B4" s="103" t="str">
        <f>IFERROR(VLOOKUP(D4,DB!A:K,11,0),"")</f>
        <v/>
      </c>
      <c r="C4" s="105"/>
      <c r="D4" s="169"/>
      <c r="E4" s="106"/>
      <c r="F4" s="107"/>
      <c r="G4" s="77">
        <f ca="1">IFERROR(NOW()-F4,"-")</f>
        <v>45958.975340393517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45958.975340393517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45958.975340393517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45958.975340393517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45958.975340393517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45958.975340393517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45958.975340393517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45958.975340393517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45958.975340393517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45958.975340393517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45958.975340393517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45958.975340393517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45958.975340393517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45958.975340393517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45958.975340393517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45958.975340393517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45958.975340393517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45958.975340393517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45958.975340393517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45958.975340393517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45958.975340393517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45958.975340393517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45958.975340393517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45958.975340393517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45958.975340393517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45958.975340393517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45958.975340393517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45958.975340393517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45958.975340393517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45958.975340393517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45958.975340393517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45958.975340393517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45958.975340393517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45958.975340393517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45958.975340393517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45958.975340393517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45958.975340393517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45958.975340393517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45958.975340393517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45958.975340393517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45958.975340393517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45958.975340393517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45958.975340393517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45958.975340393517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45958.975340393517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45958.975340393517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45958.975340393517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45958.975340393517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45958.975340393517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45958.975340393517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45958.975340393517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45958.975340393517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45958.975340393517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45958.975340393517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45958.975340393517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45958.975340393517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45958.975340393517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45958.975340393517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45958.975340393517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45958.975340393517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45958.975340393517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45958.975340393517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45958.975340393517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45958.975340393517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45958.975340393517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45958.975340393517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45958.975340393517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45958.975340393517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45958.975340393517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45958.975340393517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45958.975340393517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45958.975340393517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45958.975340393517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45958.975340393517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45958.975340393517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45958.975340393517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45958.975340393517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45958.975340393517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45958.975340393517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45958.975340393517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45958.975340393517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45958.975340393517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45958.975340393517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45958.975340393517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45958.975340393517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45958.975340393517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45958.975340393517</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2025-10-28T20:24:35Z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